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5. Appropriate Use of Antipsychotics (AUA)\5. AUA in LTC Phase 4 -Sustainability\Connie\"/>
    </mc:Choice>
  </mc:AlternateContent>
  <bookViews>
    <workbookView xWindow="0" yWindow="-240" windowWidth="20490" windowHeight="9600"/>
  </bookViews>
  <sheets>
    <sheet name="AUA Monthly Report" sheetId="1" r:id="rId1"/>
    <sheet name="AUA GRAPH" sheetId="2" r:id="rId2"/>
    <sheet name="SLEEP Measures" sheetId="10" r:id="rId3"/>
    <sheet name="Sedative GRAPH" sheetId="8" r:id="rId4"/>
    <sheet name="Score card" sheetId="6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F9" i="1" l="1"/>
  <c r="H9" i="1" s="1"/>
  <c r="L9" i="1" s="1"/>
  <c r="F10" i="1"/>
  <c r="H10" i="1"/>
  <c r="L10" i="1" s="1"/>
  <c r="I10" i="1"/>
  <c r="M10" i="1" s="1"/>
  <c r="F11" i="1"/>
  <c r="I11" i="1" s="1"/>
  <c r="M11" i="1" s="1"/>
  <c r="H11" i="1"/>
  <c r="L11" i="1" s="1"/>
  <c r="I9" i="1" l="1"/>
  <c r="M9" i="1" s="1"/>
  <c r="B12" i="10"/>
  <c r="D12" i="10" s="1"/>
  <c r="D13" i="10"/>
  <c r="D14" i="10"/>
  <c r="D15" i="10"/>
  <c r="D16" i="10"/>
  <c r="D17" i="10"/>
  <c r="D18" i="10"/>
  <c r="D19" i="10"/>
  <c r="D20" i="10"/>
  <c r="D21" i="10"/>
  <c r="D22" i="10"/>
  <c r="D23" i="10"/>
  <c r="D24" i="10"/>
  <c r="B10" i="10"/>
  <c r="D10" i="10" s="1"/>
  <c r="B11" i="10"/>
  <c r="D11" i="10" s="1"/>
  <c r="B13" i="10"/>
  <c r="B14" i="10"/>
  <c r="B15" i="10"/>
  <c r="B16" i="10"/>
  <c r="B17" i="10"/>
  <c r="B18" i="10"/>
  <c r="B19" i="10"/>
  <c r="B20" i="10"/>
  <c r="B21" i="10"/>
  <c r="B22" i="10"/>
  <c r="B23" i="10"/>
  <c r="B24" i="10"/>
  <c r="B9" i="10"/>
  <c r="D9" i="10" s="1"/>
  <c r="M12" i="1" l="1"/>
  <c r="M13" i="1"/>
  <c r="M14" i="1"/>
  <c r="M15" i="1"/>
  <c r="M16" i="1"/>
  <c r="M17" i="1"/>
  <c r="M18" i="1"/>
  <c r="M19" i="1"/>
  <c r="M20" i="1"/>
  <c r="M8" i="1"/>
  <c r="F20" i="1" l="1"/>
  <c r="I20" i="1" s="1"/>
  <c r="F19" i="1"/>
  <c r="I19" i="1" s="1"/>
  <c r="F18" i="1"/>
  <c r="I18" i="1" s="1"/>
  <c r="F14" i="1"/>
  <c r="I14" i="1" s="1"/>
  <c r="F8" i="1"/>
  <c r="I8" i="1" s="1"/>
  <c r="F17" i="1"/>
  <c r="H17" i="1" s="1"/>
  <c r="F16" i="1"/>
  <c r="H16" i="1" s="1"/>
  <c r="F15" i="1"/>
  <c r="H15" i="1" s="1"/>
  <c r="F13" i="1"/>
  <c r="F12" i="1"/>
  <c r="H12" i="1" s="1"/>
  <c r="H19" i="1" l="1"/>
  <c r="L19" i="1" s="1"/>
  <c r="H20" i="1"/>
  <c r="H18" i="1"/>
  <c r="H14" i="1"/>
  <c r="I15" i="1"/>
  <c r="I17" i="1"/>
  <c r="I12" i="1"/>
  <c r="I16" i="1"/>
  <c r="I13" i="1"/>
  <c r="H8" i="1"/>
  <c r="L16" i="1"/>
  <c r="L15" i="1"/>
  <c r="L12" i="1"/>
  <c r="L17" i="1"/>
  <c r="H13" i="1"/>
  <c r="L20" i="1" l="1"/>
  <c r="L18" i="1"/>
  <c r="L14" i="1"/>
  <c r="L13" i="1"/>
  <c r="L8" i="1"/>
</calcChain>
</file>

<file path=xl/sharedStrings.xml><?xml version="1.0" encoding="utf-8"?>
<sst xmlns="http://schemas.openxmlformats.org/spreadsheetml/2006/main" count="99" uniqueCount="77">
  <si>
    <t>Month</t>
  </si>
  <si>
    <t>Number of residents on unit</t>
  </si>
  <si>
    <t>Calculation  D/C</t>
  </si>
  <si>
    <t>Calculation  E/D</t>
  </si>
  <si>
    <t>A</t>
  </si>
  <si>
    <t>B</t>
  </si>
  <si>
    <t>A-B=C</t>
  </si>
  <si>
    <t>D</t>
  </si>
  <si>
    <t>Calcul.</t>
  </si>
  <si>
    <t>%</t>
  </si>
  <si>
    <t>E</t>
  </si>
  <si>
    <t>F</t>
  </si>
  <si>
    <t>G</t>
  </si>
  <si>
    <t>Goal</t>
  </si>
  <si>
    <t>&lt; 20%</t>
  </si>
  <si>
    <t>Measures of Success of AUA Project (Scorecard)</t>
  </si>
  <si>
    <t>EFFICIENT</t>
  </si>
  <si>
    <t>ACCEPTABLE</t>
  </si>
  <si>
    <t>ACCESSIBLE</t>
  </si>
  <si>
    <t>SAFE</t>
  </si>
  <si>
    <t>QUALITY DIMENSIONS:</t>
  </si>
  <si>
    <t>EFFECTIVE</t>
  </si>
  <si>
    <t>SELECTED</t>
  </si>
  <si>
    <t>MEASURE:</t>
  </si>
  <si>
    <t>% of residents whose behaviour improved or had no change</t>
  </si>
  <si>
    <t>PERFORMANCE</t>
  </si>
  <si>
    <t>Project required data</t>
  </si>
  <si>
    <r>
      <t xml:space="preserve">LEVEL: </t>
    </r>
    <r>
      <rPr>
        <b/>
        <i/>
        <sz val="9"/>
        <color theme="1"/>
        <rFont val="Webdings"/>
        <family val="1"/>
        <charset val="2"/>
      </rPr>
      <t>6</t>
    </r>
  </si>
  <si>
    <t xml:space="preserve"> Less than 20%</t>
  </si>
  <si>
    <t>(Targeted Ideal)</t>
  </si>
  <si>
    <t>(“AS IS” at Start)</t>
  </si>
  <si>
    <t>H</t>
  </si>
  <si>
    <t>I</t>
  </si>
  <si>
    <t>J</t>
  </si>
  <si>
    <t>K</t>
  </si>
  <si>
    <t>L</t>
  </si>
  <si>
    <t>M</t>
  </si>
  <si>
    <t>APPROPRIATE</t>
  </si>
  <si>
    <t>% of family/alternate decision maker who had education on AUA</t>
  </si>
  <si>
    <t>% of residents on antipsychotics reviewed monthly by IDT team</t>
  </si>
  <si>
    <t>Number of F/T P/T staff on unit</t>
  </si>
  <si>
    <t>% of staff who had AUA education</t>
  </si>
  <si>
    <t>Monitoring the effects</t>
  </si>
  <si>
    <t>Ideal target based on what can be realistically achieved in 9 mths</t>
  </si>
  <si>
    <t>Number of staff who had AUA education</t>
  </si>
  <si>
    <t xml:space="preserve">Developed for use in the AHS Appropriate Use of Antipsychotics Project in LTC, sponsored by the Seniors Health and Addiction &amp; Mental Health Strategic Clinical Networks </t>
  </si>
  <si>
    <t>Last updated July 2014</t>
  </si>
  <si>
    <t>% of residents on antipsychotics in absence of psychosis ( RAI 2.0 - DRG01 definition)  collect by unit every month</t>
  </si>
  <si>
    <t>Unintended outcomes:                  % of increased verbal/physical aggression, physical restraint, started another tranquilizer (e.g. benzodiazepine)</t>
  </si>
  <si>
    <t>Baseline (month/year)</t>
  </si>
  <si>
    <t>Month/Year</t>
  </si>
  <si>
    <t xml:space="preserve">Measures of Success of Appropriate Use of Antipsychotics (AUA) </t>
  </si>
  <si>
    <t xml:space="preserve">Percent of residents on antipsychotics  with 
a  medication review </t>
  </si>
  <si>
    <t>Percent of residents receiving an antipsychotic medication without indication 
as per RAI 2.0 definition</t>
  </si>
  <si>
    <t>Number of residents admitted 
on antipsychotic this month</t>
  </si>
  <si>
    <t>Number of residents with Dx of
 Schizophrenia, Huntington's chorea, Hallucinations , Delusions</t>
  </si>
  <si>
    <t xml:space="preserve">Number of residents without indication 
as per RAI 2.0 definition  </t>
  </si>
  <si>
    <t>C</t>
  </si>
  <si>
    <t>Number of residents on HS sedation including any antipsychotic prescribed for sleep</t>
  </si>
  <si>
    <t>Percent of residents receiving HS sedation</t>
  </si>
  <si>
    <t xml:space="preserve">Last updated </t>
  </si>
  <si>
    <t>0 - 10%</t>
  </si>
  <si>
    <t>Baseline</t>
  </si>
  <si>
    <t>A*</t>
  </si>
  <si>
    <r>
      <rPr>
        <b/>
        <sz val="16"/>
        <color theme="1"/>
        <rFont val="Calibri"/>
        <family val="2"/>
        <scheme val="minor"/>
      </rPr>
      <t xml:space="preserve"> Site &amp; Unit Name</t>
    </r>
    <r>
      <rPr>
        <b/>
        <sz val="14"/>
        <color theme="1"/>
        <rFont val="Calibri"/>
        <family val="2"/>
        <scheme val="minor"/>
      </rPr>
      <t>:</t>
    </r>
    <r>
      <rPr>
        <b/>
        <sz val="18"/>
        <color theme="1"/>
        <rFont val="Calibri"/>
        <family val="2"/>
        <scheme val="minor"/>
      </rPr>
      <t xml:space="preserve"> ___________________________</t>
    </r>
  </si>
  <si>
    <t>Looking ONLY at Section D, record the number of residents who had  an inter-professional team medication review</t>
  </si>
  <si>
    <t>Looking ONLY at  section C, record the number of residents on antipsychotics</t>
  </si>
  <si>
    <t>Looking ONLY at Section E, record the number of residents with Gradual Dose Reduction (GDR)</t>
  </si>
  <si>
    <t>Looking ONLY at  Section F , record the number of residents whose behaviour improved or had no change</t>
  </si>
  <si>
    <t xml:space="preserve">Looking ONLY at Section E, record the number of residents who had antipsychotic medication discontinued </t>
  </si>
  <si>
    <t xml:space="preserve">Looking ONLY at Section H, record the number of residents whose behaviour improved or had no change </t>
  </si>
  <si>
    <t xml:space="preserve">Looking ONLY at Sections F &amp; H record the number of  residents with worsened behaviours
 </t>
  </si>
  <si>
    <t xml:space="preserve">Looking ONLY at Section D, record the number of family/alternate decision maker who had AUA education  </t>
  </si>
  <si>
    <t>Looking at section B, record the number of residents  who had Gradual Dose Reduction or Discontinued HS sedative</t>
  </si>
  <si>
    <t>Looking at section C, record the number of residents with improved night  sleep</t>
  </si>
  <si>
    <t>Looking at section D, record number of residents with improved Verbal/Physical aggression</t>
  </si>
  <si>
    <t>*Indicate what type of bed and # you are reporting on: SL4 ______, SL4D______, SL3_______, DAL/PAL_______, LTC_______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</si>
</sst>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1"/>
      <name val="Webdings"/>
      <family val="1"/>
      <charset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83">
    <xf numFmtId="0" fontId="0" fillId="0" borderId="0" xfId="0"/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0" fillId="3" borderId="2" xfId="0" applyFill="1" applyBorder="1"/>
    <xf numFmtId="0" fontId="2" fillId="0" borderId="0" xfId="0" applyFont="1"/>
    <xf numFmtId="0" fontId="2" fillId="6" borderId="2" xfId="0" applyFont="1" applyFill="1" applyBorder="1"/>
    <xf numFmtId="9" fontId="2" fillId="6" borderId="3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0" borderId="0" xfId="0"/>
    <xf numFmtId="0" fontId="8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13" borderId="6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7" borderId="2" xfId="2" applyNumberFormat="1" applyFont="1" applyFill="1" applyBorder="1" applyAlignment="1" applyProtection="1">
      <alignment horizontal="center"/>
      <protection locked="0"/>
    </xf>
    <xf numFmtId="0" fontId="6" fillId="7" borderId="2" xfId="0" applyNumberFormat="1" applyFont="1" applyFill="1" applyBorder="1" applyAlignment="1" applyProtection="1">
      <alignment horizontal="center"/>
      <protection locked="0"/>
    </xf>
    <xf numFmtId="0" fontId="5" fillId="0" borderId="2" xfId="2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5" fillId="7" borderId="2" xfId="2" applyFont="1" applyFill="1" applyBorder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5" fillId="7" borderId="2" xfId="2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2" xfId="2" applyNumberFormat="1" applyFont="1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13" borderId="23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15" fillId="3" borderId="2" xfId="2" applyNumberFormat="1" applyFont="1" applyFill="1" applyBorder="1" applyAlignment="1" applyProtection="1">
      <alignment horizontal="center" vertical="center"/>
      <protection locked="0"/>
    </xf>
    <xf numFmtId="0" fontId="14" fillId="2" borderId="2" xfId="2" applyNumberFormat="1" applyFont="1" applyFill="1" applyBorder="1" applyAlignment="1">
      <alignment horizontal="center"/>
    </xf>
    <xf numFmtId="0" fontId="15" fillId="2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8" fillId="13" borderId="6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9" fontId="2" fillId="2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protection locked="0"/>
    </xf>
    <xf numFmtId="0" fontId="0" fillId="3" borderId="17" xfId="0" applyFill="1" applyBorder="1" applyProtection="1">
      <protection locked="0"/>
    </xf>
    <xf numFmtId="9" fontId="2" fillId="6" borderId="3" xfId="0" applyNumberFormat="1" applyFont="1" applyFill="1" applyBorder="1" applyAlignment="1" applyProtection="1">
      <alignment horizontal="center"/>
      <protection locked="0"/>
    </xf>
    <xf numFmtId="0" fontId="8" fillId="15" borderId="6" xfId="0" applyFont="1" applyFill="1" applyBorder="1" applyAlignment="1">
      <alignment horizontal="center" wrapText="1"/>
    </xf>
    <xf numFmtId="9" fontId="8" fillId="15" borderId="9" xfId="0" applyNumberFormat="1" applyFont="1" applyFill="1" applyBorder="1" applyAlignment="1">
      <alignment horizontal="center" wrapText="1"/>
    </xf>
    <xf numFmtId="0" fontId="11" fillId="14" borderId="5" xfId="0" applyFont="1" applyFill="1" applyBorder="1" applyAlignment="1">
      <alignment horizontal="center" wrapText="1"/>
    </xf>
    <xf numFmtId="0" fontId="10" fillId="14" borderId="9" xfId="0" applyFont="1" applyFill="1" applyBorder="1" applyAlignment="1">
      <alignment horizontal="center" wrapText="1"/>
    </xf>
    <xf numFmtId="0" fontId="17" fillId="0" borderId="0" xfId="0" applyFont="1"/>
    <xf numFmtId="0" fontId="18" fillId="2" borderId="2" xfId="0" applyFont="1" applyFill="1" applyBorder="1" applyAlignment="1" applyProtection="1">
      <alignment horizontal="center" vertical="center" textRotation="90" wrapText="1"/>
      <protection locked="0"/>
    </xf>
    <xf numFmtId="0" fontId="18" fillId="4" borderId="2" xfId="0" applyFont="1" applyFill="1" applyBorder="1" applyAlignment="1" applyProtection="1">
      <alignment horizontal="center" vertical="center" textRotation="90" wrapText="1"/>
      <protection locked="0"/>
    </xf>
    <xf numFmtId="0" fontId="18" fillId="10" borderId="2" xfId="0" applyFont="1" applyFill="1" applyBorder="1" applyAlignment="1" applyProtection="1">
      <alignment horizontal="center" vertical="center" textRotation="90" wrapText="1"/>
      <protection locked="0"/>
    </xf>
    <xf numFmtId="0" fontId="18" fillId="12" borderId="2" xfId="0" applyFont="1" applyFill="1" applyBorder="1" applyAlignment="1" applyProtection="1">
      <alignment horizontal="center" vertical="center" textRotation="90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 applyProtection="1">
      <alignment horizontal="center" vertical="center" textRotation="90" wrapText="1"/>
      <protection locked="0"/>
    </xf>
    <xf numFmtId="0" fontId="19" fillId="0" borderId="0" xfId="0" applyFont="1"/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 textRotation="90" wrapText="1"/>
    </xf>
    <xf numFmtId="0" fontId="18" fillId="2" borderId="2" xfId="0" applyFont="1" applyFill="1" applyBorder="1" applyAlignment="1" applyProtection="1">
      <alignment horizontal="center" vertical="center" textRotation="90" wrapText="1"/>
    </xf>
    <xf numFmtId="0" fontId="18" fillId="11" borderId="2" xfId="0" applyFont="1" applyFill="1" applyBorder="1" applyAlignment="1" applyProtection="1">
      <alignment horizontal="center" vertical="center" textRotation="90"/>
    </xf>
    <xf numFmtId="0" fontId="18" fillId="9" borderId="2" xfId="0" applyFont="1" applyFill="1" applyBorder="1" applyAlignment="1" applyProtection="1">
      <alignment horizontal="center" vertical="center" textRotation="90" wrapText="1"/>
    </xf>
    <xf numFmtId="0" fontId="18" fillId="5" borderId="2" xfId="0" applyFont="1" applyFill="1" applyBorder="1" applyAlignment="1" applyProtection="1">
      <alignment horizontal="center" vertical="center" textRotation="90" wrapText="1"/>
    </xf>
    <xf numFmtId="0" fontId="6" fillId="17" borderId="2" xfId="0" applyNumberFormat="1" applyFont="1" applyFill="1" applyBorder="1" applyAlignment="1" applyProtection="1">
      <alignment horizontal="center"/>
      <protection locked="0"/>
    </xf>
    <xf numFmtId="0" fontId="5" fillId="17" borderId="2" xfId="2" applyFont="1" applyFill="1" applyBorder="1" applyAlignment="1" applyProtection="1">
      <alignment horizontal="center"/>
      <protection locked="0"/>
    </xf>
    <xf numFmtId="0" fontId="0" fillId="17" borderId="2" xfId="0" applyFill="1" applyBorder="1" applyAlignment="1" applyProtection="1">
      <alignment horizontal="center"/>
      <protection locked="0"/>
    </xf>
    <xf numFmtId="0" fontId="0" fillId="17" borderId="2" xfId="0" applyFill="1" applyBorder="1" applyAlignment="1" applyProtection="1">
      <protection locked="0"/>
    </xf>
    <xf numFmtId="0" fontId="5" fillId="17" borderId="2" xfId="2" applyNumberFormat="1" applyFont="1" applyFill="1" applyBorder="1" applyAlignment="1" applyProtection="1">
      <protection locked="0"/>
    </xf>
    <xf numFmtId="17" fontId="0" fillId="7" borderId="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/>
    <xf numFmtId="164" fontId="0" fillId="0" borderId="2" xfId="0" applyNumberFormat="1" applyBorder="1"/>
    <xf numFmtId="164" fontId="0" fillId="0" borderId="2" xfId="0" applyNumberFormat="1" applyBorder="1" applyAlignment="1" applyProtection="1">
      <alignment horizontal="left"/>
      <protection locked="0"/>
    </xf>
    <xf numFmtId="0" fontId="0" fillId="0" borderId="30" xfId="0" applyBorder="1" applyAlignment="1" applyProtection="1"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5" fillId="0" borderId="26" xfId="2" applyFont="1" applyFill="1" applyBorder="1" applyAlignment="1" applyProtection="1">
      <alignment horizontal="center"/>
      <protection locked="0"/>
    </xf>
    <xf numFmtId="0" fontId="0" fillId="3" borderId="32" xfId="0" applyFill="1" applyBorder="1"/>
    <xf numFmtId="0" fontId="2" fillId="6" borderId="31" xfId="0" applyFont="1" applyFill="1" applyBorder="1" applyAlignment="1">
      <alignment horizontal="center"/>
    </xf>
    <xf numFmtId="0" fontId="0" fillId="0" borderId="0" xfId="0" applyBorder="1"/>
    <xf numFmtId="0" fontId="20" fillId="0" borderId="0" xfId="0" applyFont="1"/>
    <xf numFmtId="0" fontId="21" fillId="0" borderId="0" xfId="0" applyFont="1"/>
    <xf numFmtId="0" fontId="18" fillId="8" borderId="4" xfId="0" applyFont="1" applyFill="1" applyBorder="1" applyAlignment="1" applyProtection="1">
      <alignment horizontal="center" vertical="center" textRotation="90" wrapText="1"/>
    </xf>
    <xf numFmtId="0" fontId="15" fillId="3" borderId="4" xfId="2" applyNumberFormat="1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protection locked="0"/>
    </xf>
    <xf numFmtId="0" fontId="0" fillId="17" borderId="4" xfId="0" applyFill="1" applyBorder="1" applyAlignment="1" applyProtection="1">
      <protection locked="0"/>
    </xf>
    <xf numFmtId="0" fontId="0" fillId="3" borderId="3" xfId="0" applyFill="1" applyBorder="1"/>
    <xf numFmtId="0" fontId="0" fillId="3" borderId="17" xfId="0" applyFill="1" applyBorder="1"/>
    <xf numFmtId="0" fontId="0" fillId="0" borderId="33" xfId="0" applyBorder="1"/>
    <xf numFmtId="0" fontId="0" fillId="0" borderId="2" xfId="0" applyBorder="1"/>
    <xf numFmtId="0" fontId="0" fillId="19" borderId="2" xfId="0" applyFill="1" applyBorder="1"/>
    <xf numFmtId="9" fontId="2" fillId="6" borderId="2" xfId="0" applyNumberFormat="1" applyFont="1" applyFill="1" applyBorder="1" applyAlignment="1" applyProtection="1">
      <alignment horizontal="center"/>
      <protection locked="0"/>
    </xf>
    <xf numFmtId="0" fontId="18" fillId="18" borderId="2" xfId="0" applyFont="1" applyFill="1" applyBorder="1" applyAlignment="1" applyProtection="1">
      <alignment horizontal="center" vertical="center" textRotation="90" wrapText="1"/>
      <protection locked="0"/>
    </xf>
    <xf numFmtId="0" fontId="0" fillId="19" borderId="2" xfId="0" applyFill="1" applyBorder="1" applyProtection="1">
      <protection locked="0"/>
    </xf>
    <xf numFmtId="0" fontId="18" fillId="20" borderId="2" xfId="0" applyFont="1" applyFill="1" applyBorder="1" applyAlignment="1" applyProtection="1">
      <alignment horizontal="center" vertical="center" textRotation="90" wrapText="1"/>
    </xf>
    <xf numFmtId="17" fontId="0" fillId="0" borderId="0" xfId="0" applyNumberFormat="1"/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3" fillId="0" borderId="0" xfId="0" applyFont="1"/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wrapText="1"/>
    </xf>
    <xf numFmtId="0" fontId="8" fillId="15" borderId="9" xfId="0" applyFont="1" applyFill="1" applyBorder="1" applyAlignment="1">
      <alignment horizontal="center" wrapText="1"/>
    </xf>
    <xf numFmtId="9" fontId="8" fillId="15" borderId="7" xfId="0" applyNumberFormat="1" applyFont="1" applyFill="1" applyBorder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9" fontId="8" fillId="15" borderId="8" xfId="0" applyNumberFormat="1" applyFont="1" applyFill="1" applyBorder="1" applyAlignment="1">
      <alignment horizontal="center" wrapText="1"/>
    </xf>
    <xf numFmtId="0" fontId="8" fillId="15" borderId="11" xfId="0" applyFont="1" applyFill="1" applyBorder="1" applyAlignment="1">
      <alignment horizontal="center" wrapText="1"/>
    </xf>
    <xf numFmtId="9" fontId="8" fillId="15" borderId="6" xfId="0" applyNumberFormat="1" applyFont="1" applyFill="1" applyBorder="1" applyAlignment="1">
      <alignment horizont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21" borderId="2" xfId="0" applyFill="1" applyBorder="1"/>
    <xf numFmtId="0" fontId="3" fillId="21" borderId="2" xfId="0" applyFont="1" applyFill="1" applyBorder="1" applyAlignment="1">
      <alignment horizontal="center" vertical="center"/>
    </xf>
    <xf numFmtId="0" fontId="3" fillId="21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9" fontId="9" fillId="15" borderId="29" xfId="1" applyFont="1" applyFill="1" applyBorder="1" applyAlignment="1">
      <alignment horizontal="center" wrapText="1"/>
    </xf>
    <xf numFmtId="9" fontId="9" fillId="15" borderId="12" xfId="1" applyFont="1" applyFill="1" applyBorder="1" applyAlignment="1">
      <alignment horizontal="center" wrapText="1"/>
    </xf>
    <xf numFmtId="9" fontId="9" fillId="14" borderId="23" xfId="1" applyFont="1" applyFill="1" applyBorder="1" applyAlignment="1">
      <alignment horizontal="center" wrapText="1"/>
    </xf>
    <xf numFmtId="9" fontId="9" fillId="14" borderId="12" xfId="1" applyFont="1" applyFill="1" applyBorder="1" applyAlignment="1">
      <alignment horizontal="center" wrapText="1"/>
    </xf>
    <xf numFmtId="9" fontId="9" fillId="15" borderId="15" xfId="1" applyFont="1" applyFill="1" applyBorder="1" applyAlignment="1">
      <alignment horizontal="center" wrapText="1"/>
    </xf>
    <xf numFmtId="9" fontId="9" fillId="14" borderId="23" xfId="1" applyFont="1" applyFill="1" applyBorder="1" applyAlignment="1">
      <alignment horizontal="center" wrapText="1"/>
    </xf>
    <xf numFmtId="9" fontId="9" fillId="14" borderId="6" xfId="1" applyFont="1" applyFill="1" applyBorder="1" applyAlignment="1">
      <alignment horizontal="center" wrapText="1"/>
    </xf>
    <xf numFmtId="9" fontId="9" fillId="14" borderId="12" xfId="1" applyFont="1" applyFill="1" applyBorder="1" applyAlignment="1">
      <alignment horizontal="center" wrapText="1"/>
    </xf>
    <xf numFmtId="9" fontId="9" fillId="14" borderId="9" xfId="1" applyFont="1" applyFill="1" applyBorder="1" applyAlignment="1">
      <alignment horizontal="center" wrapText="1"/>
    </xf>
    <xf numFmtId="9" fontId="8" fillId="15" borderId="12" xfId="1" applyFont="1" applyFill="1" applyBorder="1" applyAlignment="1">
      <alignment horizontal="center" wrapText="1"/>
    </xf>
    <xf numFmtId="9" fontId="9" fillId="15" borderId="13" xfId="1" applyFont="1" applyFill="1" applyBorder="1" applyAlignment="1">
      <alignment horizontal="center" wrapText="1"/>
    </xf>
    <xf numFmtId="9" fontId="8" fillId="14" borderId="6" xfId="1" applyFont="1" applyFill="1" applyBorder="1" applyAlignment="1">
      <alignment horizontal="center" wrapText="1"/>
    </xf>
    <xf numFmtId="9" fontId="9" fillId="14" borderId="7" xfId="1" applyFont="1" applyFill="1" applyBorder="1" applyAlignment="1">
      <alignment horizontal="center" wrapText="1"/>
    </xf>
    <xf numFmtId="9" fontId="8" fillId="14" borderId="9" xfId="1" applyFont="1" applyFill="1" applyBorder="1" applyAlignment="1">
      <alignment horizontal="center" wrapText="1"/>
    </xf>
    <xf numFmtId="9" fontId="9" fillId="14" borderId="10" xfId="1" applyFont="1" applyFill="1" applyBorder="1" applyAlignment="1">
      <alignment horizontal="center" wrapText="1"/>
    </xf>
    <xf numFmtId="9" fontId="8" fillId="15" borderId="15" xfId="1" applyFont="1" applyFill="1" applyBorder="1" applyAlignment="1">
      <alignment horizontal="center" wrapText="1"/>
    </xf>
    <xf numFmtId="9" fontId="9" fillId="15" borderId="16" xfId="1" applyFont="1" applyFill="1" applyBorder="1" applyAlignment="1">
      <alignment horizontal="center" wrapText="1"/>
    </xf>
    <xf numFmtId="0" fontId="6" fillId="7" borderId="3" xfId="0" applyNumberFormat="1" applyFont="1" applyFill="1" applyBorder="1" applyAlignment="1" applyProtection="1">
      <alignment horizontal="center"/>
      <protection hidden="1"/>
    </xf>
    <xf numFmtId="0" fontId="6" fillId="19" borderId="3" xfId="0" applyNumberFormat="1" applyFont="1" applyFill="1" applyBorder="1" applyAlignment="1" applyProtection="1">
      <alignment horizontal="center"/>
      <protection hidden="1"/>
    </xf>
    <xf numFmtId="0" fontId="6" fillId="19" borderId="27" xfId="0" applyNumberFormat="1" applyFont="1" applyFill="1" applyBorder="1" applyAlignment="1" applyProtection="1">
      <alignment horizontal="center"/>
      <protection hidden="1"/>
    </xf>
    <xf numFmtId="0" fontId="6" fillId="19" borderId="2" xfId="0" applyNumberFormat="1" applyFont="1" applyFill="1" applyBorder="1" applyAlignment="1" applyProtection="1">
      <alignment horizontal="center"/>
      <protection hidden="1"/>
    </xf>
    <xf numFmtId="0" fontId="5" fillId="7" borderId="4" xfId="2" applyNumberFormat="1" applyFont="1" applyFill="1" applyBorder="1" applyAlignment="1" applyProtection="1">
      <alignment horizontal="center"/>
      <protection hidden="1"/>
    </xf>
    <xf numFmtId="9" fontId="0" fillId="7" borderId="2" xfId="1" applyNumberFormat="1" applyFont="1" applyFill="1" applyBorder="1" applyAlignment="1" applyProtection="1">
      <alignment horizontal="center"/>
      <protection hidden="1"/>
    </xf>
    <xf numFmtId="0" fontId="5" fillId="19" borderId="4" xfId="2" applyNumberFormat="1" applyFont="1" applyFill="1" applyBorder="1" applyAlignment="1" applyProtection="1">
      <alignment horizontal="center"/>
      <protection hidden="1"/>
    </xf>
    <xf numFmtId="9" fontId="0" fillId="19" borderId="2" xfId="1" applyFont="1" applyFill="1" applyBorder="1" applyAlignment="1" applyProtection="1">
      <alignment horizontal="center"/>
      <protection hidden="1"/>
    </xf>
    <xf numFmtId="0" fontId="5" fillId="19" borderId="28" xfId="2" applyNumberFormat="1" applyFont="1" applyFill="1" applyBorder="1" applyAlignment="1" applyProtection="1">
      <alignment horizontal="center"/>
      <protection hidden="1"/>
    </xf>
    <xf numFmtId="9" fontId="0" fillId="19" borderId="26" xfId="1" applyFont="1" applyFill="1" applyBorder="1" applyAlignment="1" applyProtection="1">
      <alignment horizontal="center"/>
      <protection hidden="1"/>
    </xf>
    <xf numFmtId="0" fontId="5" fillId="19" borderId="2" xfId="2" applyNumberFormat="1" applyFont="1" applyFill="1" applyBorder="1" applyAlignment="1" applyProtection="1">
      <alignment horizontal="center"/>
      <protection hidden="1"/>
    </xf>
    <xf numFmtId="0" fontId="4" fillId="7" borderId="1" xfId="2" applyFill="1" applyBorder="1" applyAlignment="1" applyProtection="1">
      <alignment horizontal="center"/>
      <protection hidden="1"/>
    </xf>
    <xf numFmtId="9" fontId="0" fillId="7" borderId="2" xfId="1" applyFont="1" applyFill="1" applyBorder="1" applyAlignment="1" applyProtection="1">
      <alignment horizontal="center"/>
      <protection hidden="1"/>
    </xf>
    <xf numFmtId="0" fontId="4" fillId="19" borderId="1" xfId="2" applyFill="1" applyBorder="1" applyAlignment="1" applyProtection="1">
      <alignment horizontal="center"/>
      <protection hidden="1"/>
    </xf>
    <xf numFmtId="0" fontId="4" fillId="19" borderId="2" xfId="2" applyFill="1" applyBorder="1" applyAlignment="1" applyProtection="1">
      <alignment horizontal="center"/>
      <protection hidden="1"/>
    </xf>
    <xf numFmtId="1" fontId="25" fillId="7" borderId="2" xfId="0" applyNumberFormat="1" applyFont="1" applyFill="1" applyBorder="1" applyAlignment="1" applyProtection="1">
      <alignment horizontal="center" wrapText="1"/>
      <protection locked="0"/>
    </xf>
    <xf numFmtId="1" fontId="25" fillId="0" borderId="2" xfId="0" applyNumberFormat="1" applyFont="1" applyBorder="1" applyAlignment="1" applyProtection="1">
      <alignment horizontal="center"/>
      <protection locked="0"/>
    </xf>
    <xf numFmtId="9" fontId="5" fillId="7" borderId="2" xfId="1" applyFont="1" applyFill="1" applyBorder="1" applyAlignment="1" applyProtection="1">
      <alignment horizontal="center"/>
    </xf>
    <xf numFmtId="9" fontId="0" fillId="19" borderId="2" xfId="1" applyFont="1" applyFill="1" applyBorder="1" applyAlignment="1" applyProtection="1">
      <alignment horizontal="center"/>
    </xf>
    <xf numFmtId="0" fontId="0" fillId="19" borderId="2" xfId="0" applyFill="1" applyBorder="1" applyProtection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CCFFFF"/>
      <color rgb="FFCCCCFF"/>
      <color rgb="FFFFCC99"/>
      <color rgb="FFFF9966"/>
      <color rgb="FF8DB4E2"/>
      <color rgb="FF77E6F5"/>
      <color rgb="FF66CCFF"/>
      <color rgb="FFD6E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Residents on antipsychotics &amp; Monthly medication review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746881812413171E-2"/>
          <c:y val="0.10054374923564686"/>
          <c:w val="0.76682558842132764"/>
          <c:h val="0.75205881522874374"/>
        </c:manualLayout>
      </c:layout>
      <c:barChart>
        <c:barDir val="col"/>
        <c:grouping val="clustered"/>
        <c:varyColors val="0"/>
        <c:ser>
          <c:idx val="1"/>
          <c:order val="0"/>
          <c:tx>
            <c:v>Monthly Medication reviews completed</c:v>
          </c:tx>
          <c:invertIfNegative val="0"/>
          <c:cat>
            <c:strRef>
              <c:f>'AUA Monthly Report'!$B$8:$B$20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'AUA Monthly Report'!$K$8:$K$20</c:f>
              <c:numCache>
                <c:formatCode>General</c:formatCode>
                <c:ptCount val="13"/>
              </c:numCache>
            </c:numRef>
          </c:val>
        </c:ser>
        <c:ser>
          <c:idx val="0"/>
          <c:order val="1"/>
          <c:tx>
            <c:v>Number of residents on antipsychotics"</c:v>
          </c:tx>
          <c:invertIfNegative val="0"/>
          <c:cat>
            <c:strRef>
              <c:f>'AUA Monthly Report'!$B$8:$B$20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'AUA Monthly Report'!$G$8:$G$20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10656"/>
        <c:axId val="493808304"/>
      </c:barChart>
      <c:catAx>
        <c:axId val="49381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3808304"/>
        <c:crosses val="autoZero"/>
        <c:auto val="1"/>
        <c:lblAlgn val="ctr"/>
        <c:lblOffset val="100"/>
        <c:noMultiLvlLbl val="0"/>
      </c:catAx>
      <c:valAx>
        <c:axId val="493808304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810656"/>
        <c:crosses val="autoZero"/>
        <c:crossBetween val="between"/>
        <c:majorUnit val="2"/>
        <c:minorUnit val="1"/>
      </c:valAx>
    </c:plotArea>
    <c:legend>
      <c:legendPos val="r"/>
      <c:layout>
        <c:manualLayout>
          <c:xMode val="edge"/>
          <c:yMode val="edge"/>
          <c:x val="0.85692340648557253"/>
          <c:y val="0.4029977704399853"/>
          <c:w val="0.14155799563933344"/>
          <c:h val="0.243036292877183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Residents on antipsychotics &amp; Monthly medication review</a:t>
            </a:r>
          </a:p>
        </c:rich>
      </c:tx>
      <c:layout>
        <c:manualLayout>
          <c:xMode val="edge"/>
          <c:yMode val="edge"/>
          <c:x val="0.11271983613094065"/>
          <c:y val="1.609195402298850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746881812413171E-2"/>
          <c:y val="0.10054374923564686"/>
          <c:w val="0.71322425777179865"/>
          <c:h val="0.75205881522874374"/>
        </c:manualLayout>
      </c:layout>
      <c:bar3DChart>
        <c:barDir val="col"/>
        <c:grouping val="standard"/>
        <c:varyColors val="0"/>
        <c:ser>
          <c:idx val="1"/>
          <c:order val="0"/>
          <c:tx>
            <c:v>Monthly Medication reviews completed</c:v>
          </c:tx>
          <c:invertIfNegative val="0"/>
          <c:cat>
            <c:strRef>
              <c:f>'AUA Monthly Report'!$B$9:$B$20</c:f>
              <c:strCache>
                <c:ptCount val="12"/>
                <c:pt idx="0">
                  <c:v>Month/Year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</c:strCache>
            </c:strRef>
          </c:cat>
          <c:val>
            <c:numRef>
              <c:f>'AUA Monthly Report'!$K$8:$K$20</c:f>
              <c:numCache>
                <c:formatCode>General</c:formatCode>
                <c:ptCount val="13"/>
              </c:numCache>
            </c:numRef>
          </c:val>
        </c:ser>
        <c:ser>
          <c:idx val="0"/>
          <c:order val="1"/>
          <c:tx>
            <c:v>Number of residents on antipsychotics"</c:v>
          </c:tx>
          <c:invertIfNegative val="0"/>
          <c:cat>
            <c:strRef>
              <c:f>'AUA Monthly Report'!$B$9:$B$20</c:f>
              <c:strCache>
                <c:ptCount val="12"/>
                <c:pt idx="0">
                  <c:v>Month/Year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</c:strCache>
            </c:strRef>
          </c:cat>
          <c:val>
            <c:numRef>
              <c:f>'AUA Monthly Report'!$G$8:$G$20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6674688"/>
        <c:axId val="676666064"/>
        <c:axId val="490340760"/>
      </c:bar3DChart>
      <c:catAx>
        <c:axId val="67667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6666064"/>
        <c:crosses val="autoZero"/>
        <c:auto val="1"/>
        <c:lblAlgn val="ctr"/>
        <c:lblOffset val="100"/>
        <c:noMultiLvlLbl val="0"/>
      </c:catAx>
      <c:valAx>
        <c:axId val="676666064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6674688"/>
        <c:crosses val="autoZero"/>
        <c:crossBetween val="between"/>
        <c:majorUnit val="2"/>
        <c:minorUnit val="1"/>
      </c:valAx>
      <c:serAx>
        <c:axId val="490340760"/>
        <c:scaling>
          <c:orientation val="minMax"/>
        </c:scaling>
        <c:delete val="1"/>
        <c:axPos val="b"/>
        <c:majorTickMark val="out"/>
        <c:minorTickMark val="none"/>
        <c:tickLblPos val="nextTo"/>
        <c:crossAx val="676666064"/>
      </c:serAx>
    </c:plotArea>
    <c:legend>
      <c:legendPos val="r"/>
      <c:layout>
        <c:manualLayout>
          <c:xMode val="edge"/>
          <c:yMode val="edge"/>
          <c:x val="0.78322161991057648"/>
          <c:y val="0.4029977704399853"/>
          <c:w val="0.21677838008942349"/>
          <c:h val="0.239461670739433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</a:t>
            </a:r>
            <a:r>
              <a:rPr lang="en-US" baseline="0"/>
              <a:t> Residents on antipsychotics </a:t>
            </a:r>
            <a:r>
              <a:rPr lang="en-US"/>
              <a:t>&amp; Monthly medication review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of residents on AP</c:v>
          </c:tx>
          <c:cat>
            <c:strRef>
              <c:f>'AUA Monthly Report'!$B$8:$B$20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'AUA Monthly Report'!$I$8:$I$20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Monthly med review</c:v>
          </c:tx>
          <c:cat>
            <c:strRef>
              <c:f>'AUA Monthly Report'!$B$8:$B$20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'AUA Monthly Report'!$M$8:$M$20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763704"/>
        <c:axId val="703966616"/>
      </c:lineChart>
      <c:catAx>
        <c:axId val="660763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3966616"/>
        <c:crosses val="autoZero"/>
        <c:auto val="1"/>
        <c:lblAlgn val="ctr"/>
        <c:lblOffset val="100"/>
        <c:noMultiLvlLbl val="0"/>
      </c:catAx>
      <c:valAx>
        <c:axId val="7039666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660763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</a:t>
            </a:r>
            <a:r>
              <a:rPr lang="en-US" baseline="0"/>
              <a:t> Residents on antipsychotics </a:t>
            </a:r>
            <a:r>
              <a:rPr lang="en-US"/>
              <a:t>&amp; Monthly medication review</a:t>
            </a:r>
          </a:p>
        </c:rich>
      </c:tx>
      <c:layout>
        <c:manualLayout>
          <c:xMode val="edge"/>
          <c:yMode val="edge"/>
          <c:x val="0.2030574109270824"/>
          <c:y val="1.52256635152340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of residents on AP</c:v>
          </c:tx>
          <c:cat>
            <c:strRef>
              <c:f>'AUA Monthly Report'!$B$8:$B$20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'AUA Monthly Report'!$I$8:$I$20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Monthly med review</c:v>
          </c:tx>
          <c:cat>
            <c:strRef>
              <c:f>'AUA Monthly Report'!$B$8:$B$20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'AUA Monthly Report'!$M$8:$M$20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665280"/>
        <c:axId val="676666848"/>
      </c:lineChart>
      <c:catAx>
        <c:axId val="67666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6666848"/>
        <c:crosses val="autoZero"/>
        <c:auto val="1"/>
        <c:lblAlgn val="ctr"/>
        <c:lblOffset val="100"/>
        <c:noMultiLvlLbl val="0"/>
      </c:catAx>
      <c:valAx>
        <c:axId val="6766668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676665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Residents on antipsychotics &amp; Monthly medication review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746881812413171E-2"/>
          <c:y val="0.10054374923564686"/>
          <c:w val="0.80083228346456692"/>
          <c:h val="0.75205881522874374"/>
        </c:manualLayout>
      </c:layout>
      <c:barChart>
        <c:barDir val="col"/>
        <c:grouping val="clustered"/>
        <c:varyColors val="0"/>
        <c:ser>
          <c:idx val="0"/>
          <c:order val="0"/>
          <c:tx>
            <c:v>% of residents on AP</c:v>
          </c:tx>
          <c:invertIfNegative val="0"/>
          <c:cat>
            <c:strRef>
              <c:f>'AUA Monthly Report'!$B$8:$B$21</c:f>
              <c:strCache>
                <c:ptCount val="14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  <c:pt idx="13">
                  <c:v>Goal</c:v>
                </c:pt>
              </c:strCache>
            </c:strRef>
          </c:cat>
          <c:val>
            <c:numRef>
              <c:f>'AUA Monthly Report'!$I$8:$I$21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General">
                  <c:v>0</c:v>
                </c:pt>
              </c:numCache>
            </c:numRef>
          </c:val>
        </c:ser>
        <c:ser>
          <c:idx val="1"/>
          <c:order val="1"/>
          <c:tx>
            <c:v>Monthly med review</c:v>
          </c:tx>
          <c:invertIfNegative val="0"/>
          <c:cat>
            <c:strRef>
              <c:f>'AUA Monthly Report'!$B$8:$B$21</c:f>
              <c:strCache>
                <c:ptCount val="14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  <c:pt idx="13">
                  <c:v>Goal</c:v>
                </c:pt>
              </c:strCache>
            </c:strRef>
          </c:cat>
          <c:val>
            <c:numRef>
              <c:f>'AUA Monthly Report'!$M$8:$M$21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772720"/>
        <c:axId val="660770368"/>
      </c:barChart>
      <c:catAx>
        <c:axId val="66077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0770368"/>
        <c:crosses val="autoZero"/>
        <c:auto val="1"/>
        <c:lblAlgn val="ctr"/>
        <c:lblOffset val="100"/>
        <c:noMultiLvlLbl val="0"/>
      </c:catAx>
      <c:valAx>
        <c:axId val="6607703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6077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596561679790009"/>
          <c:y val="0.4029977704399853"/>
          <c:w val="0.11251574803149607"/>
          <c:h val="0.215450004233341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669120224325269E-2"/>
          <c:y val="0.10857605672545004"/>
          <c:w val="0.76778117246385214"/>
          <c:h val="0.83080227025641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'SLEEP Measures'!$D$6</c:f>
              <c:strCache>
                <c:ptCount val="1"/>
                <c:pt idx="0">
                  <c:v>Percent of residents receiving HS sedation</c:v>
                </c:pt>
              </c:strCache>
            </c:strRef>
          </c:tx>
          <c:invertIfNegative val="0"/>
          <c:cat>
            <c:numRef>
              <c:f>'SLEEP Measures'!$A$9:$A$24</c:f>
              <c:numCache>
                <c:formatCode>[$-409]mmm\-yy;@</c:formatCode>
                <c:ptCount val="16"/>
              </c:numCache>
            </c:numRef>
          </c:cat>
          <c:val>
            <c:numRef>
              <c:f>'SLEEP Measures'!$D$9:$D$24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12616"/>
        <c:axId val="348850600"/>
      </c:barChart>
      <c:dateAx>
        <c:axId val="4938126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348850600"/>
        <c:crosses val="autoZero"/>
        <c:auto val="0"/>
        <c:lblOffset val="100"/>
        <c:baseTimeUnit val="months"/>
      </c:dateAx>
      <c:valAx>
        <c:axId val="348850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93812616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82806858921814586"/>
          <c:y val="0.51624716247718172"/>
          <c:w val="0.16351921309520853"/>
          <c:h val="7.834381151108435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122391598588276E-2"/>
          <c:y val="0.10279661470887567"/>
          <c:w val="0.73249742534829265"/>
          <c:h val="0.78784009141714428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residents who had Gradual Dose Reduction or Discontinued HS sedative</c:v>
          </c:tx>
          <c:spPr>
            <a:ln w="66675">
              <a:noFill/>
            </a:ln>
          </c:spPr>
          <c:invertIfNegative val="0"/>
          <c:cat>
            <c:numRef>
              <c:f>'SLEEP Measures'!$A$9:$A$24</c:f>
              <c:numCache>
                <c:formatCode>[$-409]mmm\-yy;@</c:formatCode>
                <c:ptCount val="16"/>
              </c:numCache>
            </c:numRef>
          </c:cat>
          <c:val>
            <c:numRef>
              <c:f>'SLEEP Measures'!$E$9:$E$24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tx>
            <c:v>Number of residents with improved night sleep</c:v>
          </c:tx>
          <c:spPr>
            <a:ln w="66675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44450"/>
            </a:sp3d>
          </c:spPr>
          <c:invertIfNegative val="0"/>
          <c:cat>
            <c:numRef>
              <c:f>'SLEEP Measures'!$A$9:$A$24</c:f>
              <c:numCache>
                <c:formatCode>[$-409]mmm\-yy;@</c:formatCode>
                <c:ptCount val="16"/>
              </c:numCache>
            </c:numRef>
          </c:cat>
          <c:val>
            <c:numRef>
              <c:f>'SLEEP Measures'!$F$9:$F$24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tx>
            <c:v>Number of residents with improved verbal/physical aggression</c:v>
          </c:tx>
          <c:spPr>
            <a:ln w="66675">
              <a:noFill/>
            </a:ln>
            <a:effectLst>
              <a:outerShdw blurRad="40000" dist="381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'SLEEP Measures'!$A$9:$A$24</c:f>
              <c:numCache>
                <c:formatCode>[$-409]mmm\-yy;@</c:formatCode>
                <c:ptCount val="16"/>
              </c:numCache>
            </c:numRef>
          </c:cat>
          <c:val>
            <c:numRef>
              <c:f>'SLEEP Measures'!$G$9:$G$24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790488"/>
        <c:axId val="493787352"/>
      </c:barChart>
      <c:dateAx>
        <c:axId val="4937904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493787352"/>
        <c:crosses val="autoZero"/>
        <c:auto val="0"/>
        <c:lblOffset val="100"/>
        <c:baseTimeUnit val="months"/>
      </c:dateAx>
      <c:valAx>
        <c:axId val="4937873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93790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0762360746738"/>
          <c:y val="0.24162104736907886"/>
          <c:w val="0.18388674786530373"/>
          <c:h val="0.37300730265859622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3</xdr:col>
      <xdr:colOff>124497</xdr:colOff>
      <xdr:row>2</xdr:row>
      <xdr:rowOff>57938</xdr:rowOff>
    </xdr:to>
    <xdr:pic>
      <xdr:nvPicPr>
        <xdr:cNvPr id="2" name="Picture 1" descr="http://insite.albertahealthservices.ca/VisualIdentityStandards/mcs-vis-logo-ahs-colou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4"/>
          <a:ext cx="164592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485776</xdr:colOff>
      <xdr:row>31</xdr:row>
      <xdr:rowOff>0</xdr:rowOff>
    </xdr:from>
    <xdr:to>
      <xdr:col>25</xdr:col>
      <xdr:colOff>219076</xdr:colOff>
      <xdr:row>57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58</xdr:row>
      <xdr:rowOff>0</xdr:rowOff>
    </xdr:from>
    <xdr:to>
      <xdr:col>12</xdr:col>
      <xdr:colOff>304800</xdr:colOff>
      <xdr:row>85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47625</xdr:rowOff>
    </xdr:from>
    <xdr:to>
      <xdr:col>12</xdr:col>
      <xdr:colOff>390525</xdr:colOff>
      <xdr:row>30</xdr:row>
      <xdr:rowOff>95251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447676</xdr:colOff>
      <xdr:row>0</xdr:row>
      <xdr:rowOff>57149</xdr:rowOff>
    </xdr:from>
    <xdr:to>
      <xdr:col>25</xdr:col>
      <xdr:colOff>180976</xdr:colOff>
      <xdr:row>30</xdr:row>
      <xdr:rowOff>95250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31</xdr:row>
      <xdr:rowOff>9525</xdr:rowOff>
    </xdr:from>
    <xdr:to>
      <xdr:col>12</xdr:col>
      <xdr:colOff>352426</xdr:colOff>
      <xdr:row>57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700230</xdr:colOff>
      <xdr:row>3</xdr:row>
      <xdr:rowOff>85725</xdr:rowOff>
    </xdr:to>
    <xdr:pic>
      <xdr:nvPicPr>
        <xdr:cNvPr id="2" name="Picture 1" descr="http://insite.albertahealthservices.ca/VisualIdentityStandards/mcs-vis-logo-ahs-colou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164320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190499</xdr:rowOff>
    </xdr:from>
    <xdr:to>
      <xdr:col>15</xdr:col>
      <xdr:colOff>457200</xdr:colOff>
      <xdr:row>29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31</xdr:row>
      <xdr:rowOff>0</xdr:rowOff>
    </xdr:from>
    <xdr:to>
      <xdr:col>16</xdr:col>
      <xdr:colOff>581025</xdr:colOff>
      <xdr:row>60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28575</xdr:rowOff>
    </xdr:from>
    <xdr:to>
      <xdr:col>2</xdr:col>
      <xdr:colOff>455295</xdr:colOff>
      <xdr:row>2</xdr:row>
      <xdr:rowOff>74295</xdr:rowOff>
    </xdr:to>
    <xdr:pic>
      <xdr:nvPicPr>
        <xdr:cNvPr id="2" name="Picture 1" descr="http://insite.albertahealthservices.ca/VisualIdentityStandards/mcs-vis-logo-ahs-colou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8575"/>
          <a:ext cx="164592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A%20data%20collection%20template%20-%20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AUA Monthly Report"/>
      <sheetName val="AUA GRAPH"/>
      <sheetName val="SLEEP Measures"/>
      <sheetName val="Sheet1"/>
      <sheetName val="Sedative GRAPH"/>
      <sheetName val="Score card"/>
    </sheetNames>
    <sheetDataSet>
      <sheetData sheetId="0">
        <row r="2">
          <cell r="C2" t="str">
            <v>% of residents on AP</v>
          </cell>
          <cell r="D2" t="str">
            <v>Monthly med review</v>
          </cell>
        </row>
        <row r="3">
          <cell r="B3" t="str">
            <v>Baseline</v>
          </cell>
          <cell r="C3" t="str">
            <v/>
          </cell>
          <cell r="D3" t="str">
            <v/>
          </cell>
        </row>
        <row r="4">
          <cell r="B4">
            <v>43435</v>
          </cell>
          <cell r="C4">
            <v>0.10204081632653061</v>
          </cell>
          <cell r="D4">
            <v>0.8</v>
          </cell>
        </row>
        <row r="5">
          <cell r="B5">
            <v>43466</v>
          </cell>
          <cell r="C5">
            <v>0.1</v>
          </cell>
          <cell r="D5">
            <v>1</v>
          </cell>
        </row>
        <row r="6">
          <cell r="B6" t="str">
            <v>Month/Year</v>
          </cell>
          <cell r="C6" t="str">
            <v/>
          </cell>
          <cell r="D6" t="str">
            <v/>
          </cell>
        </row>
        <row r="7">
          <cell r="B7" t="str">
            <v>Month/Year</v>
          </cell>
          <cell r="C7" t="str">
            <v/>
          </cell>
          <cell r="D7" t="str">
            <v/>
          </cell>
        </row>
        <row r="8">
          <cell r="B8" t="str">
            <v>Month/Year</v>
          </cell>
          <cell r="C8" t="str">
            <v/>
          </cell>
          <cell r="D8" t="str">
            <v/>
          </cell>
        </row>
        <row r="9">
          <cell r="B9" t="str">
            <v>Month/Year</v>
          </cell>
          <cell r="C9" t="str">
            <v/>
          </cell>
          <cell r="D9" t="str">
            <v/>
          </cell>
        </row>
        <row r="10">
          <cell r="B10" t="str">
            <v>Month/Year</v>
          </cell>
          <cell r="C10" t="str">
            <v/>
          </cell>
          <cell r="D10" t="str">
            <v/>
          </cell>
        </row>
        <row r="11">
          <cell r="B11" t="str">
            <v>Month/Year</v>
          </cell>
          <cell r="C11" t="str">
            <v/>
          </cell>
          <cell r="D11" t="str">
            <v/>
          </cell>
        </row>
        <row r="12">
          <cell r="B12" t="str">
            <v>Month/Year</v>
          </cell>
          <cell r="C12" t="str">
            <v/>
          </cell>
          <cell r="D12" t="str">
            <v/>
          </cell>
        </row>
        <row r="13">
          <cell r="B13" t="str">
            <v>Month/Year</v>
          </cell>
          <cell r="C13" t="str">
            <v/>
          </cell>
          <cell r="D13" t="str">
            <v/>
          </cell>
        </row>
        <row r="14">
          <cell r="B14" t="str">
            <v>Month/Year</v>
          </cell>
          <cell r="C14" t="str">
            <v/>
          </cell>
          <cell r="D14" t="str">
            <v/>
          </cell>
        </row>
        <row r="15">
          <cell r="B15" t="str">
            <v>Goal</v>
          </cell>
          <cell r="C15" t="str">
            <v>&lt; 20%</v>
          </cell>
          <cell r="D15">
            <v>1</v>
          </cell>
        </row>
      </sheetData>
      <sheetData sheetId="1">
        <row r="4">
          <cell r="B4" t="str">
            <v>*Indicate what type of bed you are reporting on: SL4 ___45___, SL4D______, SL3_______, DAL/PAL_______, LTC___10____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AG26"/>
  <sheetViews>
    <sheetView showGridLines="0" tabSelected="1" zoomScale="90" zoomScaleNormal="90" workbookViewId="0">
      <pane ySplit="7" topLeftCell="A8" activePane="bottomLeft" state="frozen"/>
      <selection pane="bottomLeft" activeCell="G9" sqref="G9"/>
    </sheetView>
  </sheetViews>
  <sheetFormatPr defaultRowHeight="15" x14ac:dyDescent="0.25"/>
  <cols>
    <col min="1" max="1" width="2.42578125" customWidth="1"/>
    <col min="2" max="2" width="12.7109375" customWidth="1"/>
    <col min="3" max="3" width="8.42578125" style="10" customWidth="1"/>
    <col min="4" max="4" width="7.42578125" customWidth="1"/>
    <col min="5" max="5" width="9.140625" customWidth="1"/>
    <col min="6" max="6" width="8.28515625" customWidth="1"/>
    <col min="7" max="7" width="9.140625" customWidth="1"/>
    <col min="8" max="8" width="6.7109375" customWidth="1"/>
    <col min="9" max="9" width="11.42578125" customWidth="1"/>
    <col min="10" max="10" width="0.7109375" style="10" customWidth="1"/>
    <col min="11" max="11" width="12.28515625" customWidth="1"/>
    <col min="12" max="12" width="7.28515625" customWidth="1"/>
    <col min="13" max="13" width="8.7109375" customWidth="1"/>
    <col min="14" max="14" width="0.85546875" style="10" customWidth="1"/>
    <col min="15" max="15" width="10.28515625" style="55" customWidth="1"/>
    <col min="16" max="16" width="11.85546875" style="55" customWidth="1"/>
    <col min="17" max="17" width="0.85546875" customWidth="1"/>
    <col min="18" max="18" width="11.42578125" customWidth="1"/>
    <col min="19" max="19" width="12.28515625" customWidth="1"/>
    <col min="20" max="20" width="0.85546875" style="10" customWidth="1"/>
    <col min="21" max="21" width="14.28515625" style="10" customWidth="1"/>
    <col min="22" max="22" width="0.85546875" style="10" customWidth="1"/>
    <col min="23" max="23" width="12.140625" customWidth="1"/>
    <col min="24" max="24" width="1.140625" style="10" customWidth="1"/>
    <col min="25" max="25" width="9.140625" customWidth="1"/>
    <col min="26" max="26" width="11.28515625" customWidth="1"/>
  </cols>
  <sheetData>
    <row r="2" spans="2:33" ht="23.25" x14ac:dyDescent="0.35">
      <c r="G2" s="95" t="s">
        <v>51</v>
      </c>
      <c r="H2" s="95"/>
      <c r="I2" s="95"/>
      <c r="J2" s="55"/>
      <c r="K2" s="94"/>
      <c r="L2" s="95"/>
      <c r="M2" s="95"/>
      <c r="N2" s="55"/>
      <c r="O2" s="54"/>
    </row>
    <row r="3" spans="2:33" s="10" customFormat="1" ht="23.25" customHeight="1" x14ac:dyDescent="0.35">
      <c r="H3" s="110"/>
      <c r="I3" s="95"/>
      <c r="J3" s="55"/>
      <c r="K3" s="94"/>
      <c r="L3" s="95"/>
      <c r="M3" s="95"/>
      <c r="N3" s="55"/>
      <c r="O3" s="54"/>
      <c r="P3" s="55"/>
      <c r="R3" s="95" t="s">
        <v>64</v>
      </c>
      <c r="S3" s="111"/>
      <c r="T3" s="95"/>
      <c r="U3" s="111"/>
      <c r="V3" s="111"/>
      <c r="W3" s="111"/>
      <c r="X3" s="111"/>
      <c r="Y3" s="111"/>
    </row>
    <row r="4" spans="2:33" ht="20.25" customHeight="1" x14ac:dyDescent="0.25">
      <c r="B4" s="112" t="s">
        <v>76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"/>
      <c r="R4" s="1"/>
      <c r="AB4" s="55"/>
      <c r="AC4" s="55"/>
    </row>
    <row r="5" spans="2:33" hidden="1" x14ac:dyDescent="0.25">
      <c r="B5" s="1"/>
      <c r="D5" s="1"/>
      <c r="E5" s="1"/>
      <c r="F5" s="1"/>
      <c r="G5" s="1"/>
      <c r="H5" s="1"/>
      <c r="I5" s="1"/>
      <c r="K5" s="1"/>
      <c r="L5" s="1"/>
      <c r="M5" s="1"/>
      <c r="Q5" s="1"/>
      <c r="R5" s="1"/>
      <c r="S5" s="1"/>
      <c r="W5" s="1"/>
      <c r="Y5" s="1"/>
      <c r="Z5" s="1"/>
    </row>
    <row r="6" spans="2:33" ht="278.25" customHeight="1" x14ac:dyDescent="0.25">
      <c r="B6" s="73" t="s">
        <v>0</v>
      </c>
      <c r="C6" s="108" t="s">
        <v>54</v>
      </c>
      <c r="D6" s="74" t="s">
        <v>1</v>
      </c>
      <c r="E6" s="74" t="s">
        <v>55</v>
      </c>
      <c r="F6" s="74" t="s">
        <v>56</v>
      </c>
      <c r="G6" s="74" t="s">
        <v>66</v>
      </c>
      <c r="H6" s="74" t="s">
        <v>2</v>
      </c>
      <c r="I6" s="74" t="s">
        <v>53</v>
      </c>
      <c r="J6" s="64"/>
      <c r="K6" s="74" t="s">
        <v>65</v>
      </c>
      <c r="L6" s="76" t="s">
        <v>3</v>
      </c>
      <c r="M6" s="74" t="s">
        <v>52</v>
      </c>
      <c r="N6" s="64"/>
      <c r="O6" s="96" t="s">
        <v>67</v>
      </c>
      <c r="P6" s="77" t="s">
        <v>68</v>
      </c>
      <c r="Q6" s="75"/>
      <c r="R6" s="78" t="s">
        <v>69</v>
      </c>
      <c r="S6" s="65" t="s">
        <v>70</v>
      </c>
      <c r="T6" s="64"/>
      <c r="U6" s="66" t="s">
        <v>71</v>
      </c>
      <c r="V6" s="64"/>
      <c r="W6" s="69" t="s">
        <v>72</v>
      </c>
      <c r="X6" s="64"/>
      <c r="Y6" s="67" t="s">
        <v>40</v>
      </c>
      <c r="Z6" s="67" t="s">
        <v>44</v>
      </c>
      <c r="AD6" s="93"/>
      <c r="AG6" s="93"/>
    </row>
    <row r="7" spans="2:33" ht="38.25" x14ac:dyDescent="0.25">
      <c r="B7" s="5"/>
      <c r="C7" s="5"/>
      <c r="D7" s="3" t="s">
        <v>63</v>
      </c>
      <c r="E7" s="3" t="s">
        <v>5</v>
      </c>
      <c r="F7" s="3" t="s">
        <v>6</v>
      </c>
      <c r="G7" s="3" t="s">
        <v>7</v>
      </c>
      <c r="H7" s="4" t="s">
        <v>8</v>
      </c>
      <c r="I7" s="3" t="s">
        <v>9</v>
      </c>
      <c r="J7" s="44"/>
      <c r="K7" s="3" t="s">
        <v>10</v>
      </c>
      <c r="L7" s="4" t="s">
        <v>8</v>
      </c>
      <c r="M7" s="3" t="s">
        <v>9</v>
      </c>
      <c r="N7" s="44"/>
      <c r="O7" s="97" t="s">
        <v>11</v>
      </c>
      <c r="P7" s="30" t="s">
        <v>12</v>
      </c>
      <c r="Q7" s="43"/>
      <c r="R7" s="42" t="s">
        <v>31</v>
      </c>
      <c r="S7" s="30" t="s">
        <v>32</v>
      </c>
      <c r="T7" s="44"/>
      <c r="U7" s="42" t="s">
        <v>33</v>
      </c>
      <c r="V7" s="44"/>
      <c r="W7" s="42" t="s">
        <v>34</v>
      </c>
      <c r="X7" s="44"/>
      <c r="Y7" s="42" t="s">
        <v>35</v>
      </c>
      <c r="Z7" s="42" t="s">
        <v>36</v>
      </c>
      <c r="AA7" s="102"/>
    </row>
    <row r="8" spans="2:33" ht="27" customHeight="1" x14ac:dyDescent="0.25">
      <c r="B8" s="84" t="s">
        <v>62</v>
      </c>
      <c r="C8" s="178"/>
      <c r="D8" s="22"/>
      <c r="E8" s="23"/>
      <c r="F8" s="163" t="str">
        <f t="shared" ref="F8:F20" si="0">IF(D8="","",D8-E8)</f>
        <v/>
      </c>
      <c r="G8" s="26"/>
      <c r="H8" s="167" t="str">
        <f t="shared" ref="H8:H20" si="1">IF(D8="","",CONCATENATE(G8,"/",F8))</f>
        <v/>
      </c>
      <c r="I8" s="168" t="str">
        <f t="shared" ref="I8:I20" si="2">IF(D8="","",G8/F8)</f>
        <v/>
      </c>
      <c r="J8" s="48"/>
      <c r="K8" s="28"/>
      <c r="L8" s="174" t="str">
        <f>IF(H8="","",CONCATENATE(K8,"/",G8))</f>
        <v/>
      </c>
      <c r="M8" s="175" t="str">
        <f>IF(OR(I8=0,I8=""),"",K8/G8)</f>
        <v/>
      </c>
      <c r="N8" s="48"/>
      <c r="O8" s="98"/>
      <c r="P8" s="31"/>
      <c r="Q8" s="32"/>
      <c r="R8" s="31"/>
      <c r="S8" s="31"/>
      <c r="T8" s="48"/>
      <c r="U8" s="31"/>
      <c r="V8" s="48"/>
      <c r="W8" s="31"/>
      <c r="X8" s="48"/>
      <c r="Y8" s="31"/>
      <c r="Z8" s="33"/>
      <c r="AA8" s="102"/>
    </row>
    <row r="9" spans="2:33" ht="23.1" customHeight="1" x14ac:dyDescent="0.25">
      <c r="B9" s="87" t="s">
        <v>50</v>
      </c>
      <c r="C9" s="179"/>
      <c r="D9" s="24"/>
      <c r="E9" s="25"/>
      <c r="F9" s="164" t="str">
        <f t="shared" si="0"/>
        <v/>
      </c>
      <c r="G9" s="27"/>
      <c r="H9" s="169" t="str">
        <f t="shared" si="1"/>
        <v/>
      </c>
      <c r="I9" s="170" t="str">
        <f t="shared" si="2"/>
        <v/>
      </c>
      <c r="J9" s="48"/>
      <c r="K9" s="29"/>
      <c r="L9" s="176" t="str">
        <f t="shared" ref="L9:L20" si="3">IF(H9="","",CONCATENATE(K9,"/",G9))</f>
        <v/>
      </c>
      <c r="M9" s="170" t="str">
        <f t="shared" ref="M9:M20" si="4">IF(OR(I9=0,I9=""),"",K9/G9)</f>
        <v/>
      </c>
      <c r="N9" s="48"/>
      <c r="O9" s="56"/>
      <c r="P9" s="34"/>
      <c r="Q9" s="32"/>
      <c r="R9" s="34"/>
      <c r="S9" s="34"/>
      <c r="T9" s="48"/>
      <c r="U9" s="34"/>
      <c r="V9" s="48"/>
      <c r="W9" s="34"/>
      <c r="X9" s="48"/>
      <c r="Y9" s="34"/>
      <c r="Z9" s="35"/>
    </row>
    <row r="10" spans="2:33" ht="23.1" customHeight="1" x14ac:dyDescent="0.25">
      <c r="B10" s="87" t="s">
        <v>50</v>
      </c>
      <c r="C10" s="179"/>
      <c r="D10" s="24"/>
      <c r="E10" s="25"/>
      <c r="F10" s="164" t="str">
        <f t="shared" si="0"/>
        <v/>
      </c>
      <c r="G10" s="27"/>
      <c r="H10" s="169" t="str">
        <f t="shared" si="1"/>
        <v/>
      </c>
      <c r="I10" s="170" t="str">
        <f t="shared" si="2"/>
        <v/>
      </c>
      <c r="J10" s="48"/>
      <c r="K10" s="29"/>
      <c r="L10" s="176" t="str">
        <f t="shared" si="3"/>
        <v/>
      </c>
      <c r="M10" s="170" t="str">
        <f t="shared" si="4"/>
        <v/>
      </c>
      <c r="N10" s="48"/>
      <c r="O10" s="56"/>
      <c r="P10" s="34"/>
      <c r="Q10" s="32"/>
      <c r="R10" s="34"/>
      <c r="S10" s="34"/>
      <c r="T10" s="48"/>
      <c r="U10" s="34"/>
      <c r="V10" s="48"/>
      <c r="W10" s="34"/>
      <c r="X10" s="48"/>
      <c r="Y10" s="34"/>
      <c r="Z10" s="35"/>
      <c r="AD10" s="93"/>
    </row>
    <row r="11" spans="2:33" ht="23.1" customHeight="1" x14ac:dyDescent="0.25">
      <c r="B11" s="87" t="s">
        <v>50</v>
      </c>
      <c r="C11" s="179"/>
      <c r="D11" s="24"/>
      <c r="E11" s="25"/>
      <c r="F11" s="164" t="str">
        <f t="shared" si="0"/>
        <v/>
      </c>
      <c r="G11" s="27"/>
      <c r="H11" s="169" t="str">
        <f t="shared" si="1"/>
        <v/>
      </c>
      <c r="I11" s="170" t="str">
        <f t="shared" si="2"/>
        <v/>
      </c>
      <c r="J11" s="48"/>
      <c r="K11" s="29"/>
      <c r="L11" s="176" t="str">
        <f t="shared" si="3"/>
        <v/>
      </c>
      <c r="M11" s="170" t="str">
        <f>IF(OR(I11=0,I11=""),"",K11/G11)</f>
        <v/>
      </c>
      <c r="N11" s="48"/>
      <c r="O11" s="56"/>
      <c r="P11" s="34"/>
      <c r="Q11" s="32"/>
      <c r="R11" s="34"/>
      <c r="S11" s="34"/>
      <c r="T11" s="48"/>
      <c r="U11" s="34"/>
      <c r="V11" s="48"/>
      <c r="W11" s="34"/>
      <c r="X11" s="48"/>
      <c r="Y11" s="34"/>
      <c r="Z11" s="35"/>
    </row>
    <row r="12" spans="2:33" ht="23.1" customHeight="1" x14ac:dyDescent="0.25">
      <c r="B12" s="87" t="s">
        <v>50</v>
      </c>
      <c r="C12" s="179"/>
      <c r="D12" s="24"/>
      <c r="E12" s="25"/>
      <c r="F12" s="164" t="str">
        <f t="shared" si="0"/>
        <v/>
      </c>
      <c r="G12" s="27"/>
      <c r="H12" s="169" t="str">
        <f t="shared" si="1"/>
        <v/>
      </c>
      <c r="I12" s="170" t="str">
        <f t="shared" si="2"/>
        <v/>
      </c>
      <c r="J12" s="48"/>
      <c r="K12" s="29"/>
      <c r="L12" s="176" t="str">
        <f t="shared" si="3"/>
        <v/>
      </c>
      <c r="M12" s="170" t="str">
        <f t="shared" si="4"/>
        <v/>
      </c>
      <c r="N12" s="48"/>
      <c r="O12" s="56"/>
      <c r="P12" s="34"/>
      <c r="Q12" s="32"/>
      <c r="R12" s="34"/>
      <c r="S12" s="34"/>
      <c r="T12" s="48"/>
      <c r="U12" s="34"/>
      <c r="V12" s="48"/>
      <c r="W12" s="34"/>
      <c r="X12" s="48"/>
      <c r="Y12" s="34"/>
      <c r="Z12" s="35"/>
    </row>
    <row r="13" spans="2:33" ht="22.5" customHeight="1" x14ac:dyDescent="0.25">
      <c r="B13" s="87" t="s">
        <v>50</v>
      </c>
      <c r="C13" s="179"/>
      <c r="D13" s="24"/>
      <c r="E13" s="79"/>
      <c r="F13" s="164" t="str">
        <f t="shared" si="0"/>
        <v/>
      </c>
      <c r="G13" s="80"/>
      <c r="H13" s="169" t="str">
        <f t="shared" si="1"/>
        <v/>
      </c>
      <c r="I13" s="170" t="str">
        <f t="shared" si="2"/>
        <v/>
      </c>
      <c r="J13" s="48"/>
      <c r="K13" s="81"/>
      <c r="L13" s="176" t="str">
        <f t="shared" si="3"/>
        <v/>
      </c>
      <c r="M13" s="170" t="str">
        <f t="shared" si="4"/>
        <v/>
      </c>
      <c r="N13" s="48"/>
      <c r="O13" s="99"/>
      <c r="P13" s="82"/>
      <c r="Q13" s="32"/>
      <c r="R13" s="82"/>
      <c r="S13" s="82"/>
      <c r="T13" s="48"/>
      <c r="U13" s="82"/>
      <c r="V13" s="48"/>
      <c r="W13" s="82"/>
      <c r="X13" s="48"/>
      <c r="Y13" s="82"/>
      <c r="Z13" s="83"/>
    </row>
    <row r="14" spans="2:33" ht="23.1" customHeight="1" x14ac:dyDescent="0.25">
      <c r="B14" s="87" t="s">
        <v>50</v>
      </c>
      <c r="C14" s="179"/>
      <c r="D14" s="24"/>
      <c r="E14" s="25"/>
      <c r="F14" s="164" t="str">
        <f t="shared" si="0"/>
        <v/>
      </c>
      <c r="G14" s="27"/>
      <c r="H14" s="169" t="str">
        <f t="shared" si="1"/>
        <v/>
      </c>
      <c r="I14" s="170" t="str">
        <f t="shared" si="2"/>
        <v/>
      </c>
      <c r="J14" s="48"/>
      <c r="K14" s="29"/>
      <c r="L14" s="176" t="str">
        <f t="shared" si="3"/>
        <v/>
      </c>
      <c r="M14" s="170" t="str">
        <f t="shared" si="4"/>
        <v/>
      </c>
      <c r="N14" s="48"/>
      <c r="O14" s="56"/>
      <c r="P14" s="34"/>
      <c r="Q14" s="32"/>
      <c r="R14" s="34"/>
      <c r="S14" s="34"/>
      <c r="T14" s="48"/>
      <c r="U14" s="34"/>
      <c r="V14" s="48"/>
      <c r="W14" s="34"/>
      <c r="X14" s="48"/>
      <c r="Y14" s="34"/>
      <c r="Z14" s="35"/>
      <c r="AC14" s="93"/>
    </row>
    <row r="15" spans="2:33" ht="23.1" customHeight="1" x14ac:dyDescent="0.25">
      <c r="B15" s="87" t="s">
        <v>50</v>
      </c>
      <c r="C15" s="179"/>
      <c r="D15" s="24"/>
      <c r="E15" s="25"/>
      <c r="F15" s="164" t="str">
        <f t="shared" si="0"/>
        <v/>
      </c>
      <c r="G15" s="27"/>
      <c r="H15" s="169" t="str">
        <f t="shared" si="1"/>
        <v/>
      </c>
      <c r="I15" s="170" t="str">
        <f t="shared" si="2"/>
        <v/>
      </c>
      <c r="J15" s="48"/>
      <c r="K15" s="29"/>
      <c r="L15" s="176" t="str">
        <f t="shared" si="3"/>
        <v/>
      </c>
      <c r="M15" s="170" t="str">
        <f t="shared" si="4"/>
        <v/>
      </c>
      <c r="N15" s="48"/>
      <c r="O15" s="56"/>
      <c r="P15" s="34"/>
      <c r="Q15" s="32"/>
      <c r="R15" s="34"/>
      <c r="S15" s="34"/>
      <c r="T15" s="48"/>
      <c r="U15" s="34"/>
      <c r="V15" s="48"/>
      <c r="W15" s="34"/>
      <c r="X15" s="48"/>
      <c r="Y15" s="34"/>
      <c r="Z15" s="35"/>
      <c r="AD15" s="93"/>
    </row>
    <row r="16" spans="2:33" ht="23.1" customHeight="1" x14ac:dyDescent="0.25">
      <c r="B16" s="87" t="s">
        <v>50</v>
      </c>
      <c r="C16" s="179"/>
      <c r="D16" s="24"/>
      <c r="E16" s="25"/>
      <c r="F16" s="164" t="str">
        <f t="shared" si="0"/>
        <v/>
      </c>
      <c r="G16" s="27"/>
      <c r="H16" s="169" t="str">
        <f t="shared" si="1"/>
        <v/>
      </c>
      <c r="I16" s="170" t="str">
        <f t="shared" si="2"/>
        <v/>
      </c>
      <c r="J16" s="48"/>
      <c r="K16" s="29"/>
      <c r="L16" s="176" t="str">
        <f t="shared" si="3"/>
        <v/>
      </c>
      <c r="M16" s="170" t="str">
        <f t="shared" si="4"/>
        <v/>
      </c>
      <c r="N16" s="48"/>
      <c r="O16" s="56"/>
      <c r="P16" s="34"/>
      <c r="Q16" s="32"/>
      <c r="R16" s="34"/>
      <c r="S16" s="34"/>
      <c r="T16" s="48"/>
      <c r="U16" s="34"/>
      <c r="V16" s="48"/>
      <c r="W16" s="34"/>
      <c r="X16" s="48"/>
      <c r="Y16" s="34"/>
      <c r="Z16" s="35"/>
    </row>
    <row r="17" spans="2:28" ht="23.1" customHeight="1" x14ac:dyDescent="0.25">
      <c r="B17" s="87" t="s">
        <v>50</v>
      </c>
      <c r="C17" s="179"/>
      <c r="D17" s="24"/>
      <c r="E17" s="89"/>
      <c r="F17" s="165" t="str">
        <f t="shared" si="0"/>
        <v/>
      </c>
      <c r="G17" s="90"/>
      <c r="H17" s="171" t="str">
        <f t="shared" si="1"/>
        <v/>
      </c>
      <c r="I17" s="172" t="str">
        <f t="shared" si="2"/>
        <v/>
      </c>
      <c r="J17" s="49"/>
      <c r="K17" s="39"/>
      <c r="L17" s="177" t="str">
        <f t="shared" si="3"/>
        <v/>
      </c>
      <c r="M17" s="170" t="str">
        <f t="shared" si="4"/>
        <v/>
      </c>
      <c r="N17" s="49"/>
      <c r="O17" s="56"/>
      <c r="P17" s="38"/>
      <c r="Q17" s="32"/>
      <c r="R17" s="36"/>
      <c r="S17" s="37"/>
      <c r="T17" s="49"/>
      <c r="U17" s="37"/>
      <c r="V17" s="49"/>
      <c r="W17" s="38"/>
      <c r="X17" s="49"/>
      <c r="Y17" s="36"/>
      <c r="Z17" s="37"/>
      <c r="AB17" s="93"/>
    </row>
    <row r="18" spans="2:28" s="10" customFormat="1" ht="23.1" customHeight="1" x14ac:dyDescent="0.25">
      <c r="B18" s="87" t="s">
        <v>50</v>
      </c>
      <c r="C18" s="179"/>
      <c r="D18" s="24"/>
      <c r="E18" s="25"/>
      <c r="F18" s="165" t="str">
        <f t="shared" si="0"/>
        <v/>
      </c>
      <c r="G18" s="27"/>
      <c r="H18" s="171" t="str">
        <f t="shared" si="1"/>
        <v/>
      </c>
      <c r="I18" s="172" t="str">
        <f t="shared" si="2"/>
        <v/>
      </c>
      <c r="J18" s="49"/>
      <c r="K18" s="29"/>
      <c r="L18" s="177" t="str">
        <f t="shared" si="3"/>
        <v/>
      </c>
      <c r="M18" s="170" t="str">
        <f t="shared" si="4"/>
        <v/>
      </c>
      <c r="N18" s="49"/>
      <c r="O18" s="34"/>
      <c r="P18" s="38"/>
      <c r="Q18" s="32"/>
      <c r="R18" s="88"/>
      <c r="S18" s="38"/>
      <c r="T18" s="49"/>
      <c r="U18" s="37"/>
      <c r="V18" s="49"/>
      <c r="W18" s="38"/>
      <c r="X18" s="49"/>
      <c r="Y18" s="88"/>
      <c r="Z18" s="37"/>
    </row>
    <row r="19" spans="2:28" s="10" customFormat="1" ht="23.1" customHeight="1" x14ac:dyDescent="0.25">
      <c r="B19" s="87" t="s">
        <v>50</v>
      </c>
      <c r="C19" s="179"/>
      <c r="D19" s="24"/>
      <c r="E19" s="25"/>
      <c r="F19" s="165" t="str">
        <f t="shared" si="0"/>
        <v/>
      </c>
      <c r="G19" s="27"/>
      <c r="H19" s="171" t="str">
        <f t="shared" si="1"/>
        <v/>
      </c>
      <c r="I19" s="172" t="str">
        <f t="shared" si="2"/>
        <v/>
      </c>
      <c r="J19" s="49"/>
      <c r="K19" s="29"/>
      <c r="L19" s="177" t="str">
        <f t="shared" si="3"/>
        <v/>
      </c>
      <c r="M19" s="170" t="str">
        <f t="shared" si="4"/>
        <v/>
      </c>
      <c r="N19" s="49"/>
      <c r="O19" s="34"/>
      <c r="P19" s="38"/>
      <c r="Q19" s="32"/>
      <c r="R19" s="88"/>
      <c r="S19" s="38"/>
      <c r="T19" s="49"/>
      <c r="U19" s="37"/>
      <c r="V19" s="49"/>
      <c r="W19" s="38"/>
      <c r="X19" s="49"/>
      <c r="Y19" s="88"/>
      <c r="Z19" s="37"/>
    </row>
    <row r="20" spans="2:28" s="10" customFormat="1" ht="23.1" customHeight="1" x14ac:dyDescent="0.25">
      <c r="B20" s="87" t="s">
        <v>50</v>
      </c>
      <c r="C20" s="179"/>
      <c r="D20" s="24"/>
      <c r="E20" s="25"/>
      <c r="F20" s="166" t="str">
        <f t="shared" si="0"/>
        <v/>
      </c>
      <c r="G20" s="27"/>
      <c r="H20" s="173" t="str">
        <f t="shared" si="1"/>
        <v/>
      </c>
      <c r="I20" s="170" t="str">
        <f t="shared" si="2"/>
        <v/>
      </c>
      <c r="J20" s="49"/>
      <c r="K20" s="29"/>
      <c r="L20" s="177" t="str">
        <f t="shared" si="3"/>
        <v/>
      </c>
      <c r="M20" s="170" t="str">
        <f t="shared" si="4"/>
        <v/>
      </c>
      <c r="N20" s="49"/>
      <c r="O20" s="34"/>
      <c r="P20" s="38"/>
      <c r="Q20" s="32"/>
      <c r="R20" s="88"/>
      <c r="S20" s="38"/>
      <c r="T20" s="49"/>
      <c r="U20" s="37"/>
      <c r="V20" s="49"/>
      <c r="W20" s="38"/>
      <c r="X20" s="49"/>
      <c r="Y20" s="88"/>
      <c r="Z20" s="37"/>
    </row>
    <row r="21" spans="2:28" ht="23.1" customHeight="1" x14ac:dyDescent="0.25">
      <c r="B21" s="7" t="s">
        <v>13</v>
      </c>
      <c r="C21" s="100"/>
      <c r="D21" s="101"/>
      <c r="E21" s="91"/>
      <c r="F21" s="91"/>
      <c r="G21" s="91"/>
      <c r="H21" s="91"/>
      <c r="I21" s="92" t="s">
        <v>14</v>
      </c>
      <c r="J21" s="50"/>
      <c r="K21" s="91"/>
      <c r="L21" s="91"/>
      <c r="M21" s="8">
        <v>1</v>
      </c>
      <c r="N21" s="50"/>
      <c r="O21" s="57"/>
      <c r="P21" s="58">
        <v>1</v>
      </c>
      <c r="Q21" s="2"/>
      <c r="R21" s="9"/>
      <c r="S21" s="8">
        <v>1</v>
      </c>
      <c r="T21" s="50"/>
      <c r="U21" s="105" t="s">
        <v>61</v>
      </c>
      <c r="V21" s="50"/>
      <c r="W21" s="8">
        <v>1</v>
      </c>
      <c r="X21" s="50"/>
      <c r="Y21" s="9"/>
      <c r="Z21" s="105">
        <v>1</v>
      </c>
    </row>
    <row r="22" spans="2:28" x14ac:dyDescent="0.25">
      <c r="K22" s="6"/>
    </row>
    <row r="23" spans="2:28" ht="15.75" x14ac:dyDescent="0.25">
      <c r="B23" s="63" t="s">
        <v>45</v>
      </c>
      <c r="C23" s="63"/>
      <c r="D23" s="10"/>
      <c r="E23" s="10"/>
      <c r="F23" s="10"/>
      <c r="G23" s="10"/>
      <c r="H23" s="10"/>
      <c r="I23" s="10"/>
      <c r="K23" s="10"/>
      <c r="L23" s="10"/>
      <c r="M23" s="10"/>
      <c r="Q23" s="10"/>
      <c r="R23" s="10"/>
      <c r="S23" s="10"/>
      <c r="W23" s="10"/>
      <c r="Y23" s="10"/>
      <c r="Z23" s="10"/>
      <c r="AA23" s="10"/>
    </row>
    <row r="24" spans="2:28" x14ac:dyDescent="0.25">
      <c r="B24" s="10"/>
      <c r="D24" s="10"/>
      <c r="E24" s="10"/>
      <c r="F24" s="10"/>
      <c r="G24" s="10"/>
      <c r="H24" s="10"/>
      <c r="I24" s="10"/>
      <c r="K24" s="10"/>
      <c r="L24" s="10"/>
      <c r="M24" s="10"/>
      <c r="Q24" s="10"/>
      <c r="R24" s="10"/>
      <c r="S24" s="10"/>
      <c r="W24" s="85" t="s">
        <v>60</v>
      </c>
      <c r="Y24" s="109">
        <v>42675</v>
      </c>
      <c r="Z24" s="10"/>
      <c r="AA24" s="10"/>
    </row>
    <row r="26" spans="2:28" x14ac:dyDescent="0.25">
      <c r="K26" s="93"/>
    </row>
  </sheetData>
  <sheetProtection algorithmName="SHA-512" hashValue="vaOXa6NXccuRd+IIwWjqi5oBHKgmaZJK6Zfh07u9Qcjsg814nLU9K2DFadDguIYGCFCNzv2YU5AvmDmgT+/pLQ==" saltValue="RyWiycHPfDVCkOv+VNbk2Q==" spinCount="100000" sheet="1" objects="1" scenarios="1" selectLockedCells="1"/>
  <mergeCells count="1">
    <mergeCell ref="B4:P4"/>
  </mergeCells>
  <pageMargins left="0.25" right="0.25" top="0.75" bottom="0.75" header="0.3" footer="0.3"/>
  <pageSetup paperSize="5" scale="69" orientation="landscape" horizontalDpi="4294967295" verticalDpi="4294967295" r:id="rId1"/>
  <ignoredErrors>
    <ignoredError sqref="F8:F20 H8:M8 H12:M20 H9:J11 L9:M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P60"/>
  <sheetViews>
    <sheetView topLeftCell="A28" zoomScaleNormal="100" workbookViewId="0">
      <selection activeCell="K60" sqref="K60"/>
    </sheetView>
  </sheetViews>
  <sheetFormatPr defaultRowHeight="15" x14ac:dyDescent="0.25"/>
  <sheetData>
    <row r="60" spans="16:16" x14ac:dyDescent="0.25">
      <c r="P60" s="6"/>
    </row>
  </sheetData>
  <pageMargins left="0.21" right="0.16" top="0.75" bottom="1.02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6:H27"/>
  <sheetViews>
    <sheetView topLeftCell="A4" workbookViewId="0">
      <selection activeCell="E8" sqref="E8"/>
    </sheetView>
  </sheetViews>
  <sheetFormatPr defaultRowHeight="15" x14ac:dyDescent="0.25"/>
  <cols>
    <col min="1" max="1" width="15" customWidth="1"/>
    <col min="2" max="8" width="12.7109375" customWidth="1"/>
  </cols>
  <sheetData>
    <row r="6" spans="1:8" ht="243" customHeight="1" x14ac:dyDescent="0.25">
      <c r="A6" s="73" t="s">
        <v>0</v>
      </c>
      <c r="B6" s="106" t="s">
        <v>1</v>
      </c>
      <c r="C6" s="106" t="s">
        <v>58</v>
      </c>
      <c r="D6" s="106" t="s">
        <v>59</v>
      </c>
      <c r="E6" s="106" t="s">
        <v>73</v>
      </c>
      <c r="F6" s="106" t="s">
        <v>74</v>
      </c>
      <c r="G6" s="106" t="s">
        <v>75</v>
      </c>
      <c r="H6" s="106"/>
    </row>
    <row r="7" spans="1:8" ht="15.75" x14ac:dyDescent="0.25">
      <c r="A7" s="142"/>
      <c r="B7" s="143" t="s">
        <v>4</v>
      </c>
      <c r="C7" s="143" t="s">
        <v>5</v>
      </c>
      <c r="D7" s="143" t="s">
        <v>9</v>
      </c>
      <c r="E7" s="143" t="s">
        <v>57</v>
      </c>
      <c r="F7" s="143" t="s">
        <v>7</v>
      </c>
      <c r="G7" s="143" t="s">
        <v>10</v>
      </c>
      <c r="H7" s="144"/>
    </row>
    <row r="8" spans="1:8" ht="30" x14ac:dyDescent="0.25">
      <c r="A8" s="84" t="s">
        <v>49</v>
      </c>
      <c r="B8" s="22"/>
      <c r="C8" s="22"/>
      <c r="D8" s="180"/>
      <c r="E8" s="22"/>
      <c r="F8" s="22"/>
      <c r="G8" s="22"/>
      <c r="H8" s="22"/>
    </row>
    <row r="9" spans="1:8" x14ac:dyDescent="0.25">
      <c r="A9" s="86"/>
      <c r="B9" s="104" t="str">
        <f>IF('AUA Monthly Report'!D9=""," ", 'AUA Monthly Report'!D9)</f>
        <v xml:space="preserve"> </v>
      </c>
      <c r="C9" s="103"/>
      <c r="D9" s="181" t="str">
        <f>IF(OR(B9=0,B9=" "),"",C9/B9)</f>
        <v/>
      </c>
      <c r="E9" s="103"/>
      <c r="F9" s="103"/>
      <c r="G9" s="103"/>
      <c r="H9" s="103"/>
    </row>
    <row r="10" spans="1:8" x14ac:dyDescent="0.25">
      <c r="A10" s="86"/>
      <c r="B10" s="104" t="str">
        <f>IF('AUA Monthly Report'!D10=""," ", 'AUA Monthly Report'!D10)</f>
        <v xml:space="preserve"> </v>
      </c>
      <c r="C10" s="103"/>
      <c r="D10" s="181" t="str">
        <f t="shared" ref="D10:D24" si="0">IF(OR(B10=0,B10=" "),"",C10/B10)</f>
        <v/>
      </c>
      <c r="E10" s="103"/>
      <c r="F10" s="103"/>
      <c r="G10" s="103"/>
      <c r="H10" s="103"/>
    </row>
    <row r="11" spans="1:8" x14ac:dyDescent="0.25">
      <c r="A11" s="86"/>
      <c r="B11" s="104" t="str">
        <f>IF('AUA Monthly Report'!D11=""," ", 'AUA Monthly Report'!D11)</f>
        <v xml:space="preserve"> </v>
      </c>
      <c r="C11" s="103"/>
      <c r="D11" s="181" t="str">
        <f t="shared" si="0"/>
        <v/>
      </c>
      <c r="E11" s="103"/>
      <c r="F11" s="103"/>
      <c r="G11" s="103"/>
      <c r="H11" s="103"/>
    </row>
    <row r="12" spans="1:8" x14ac:dyDescent="0.25">
      <c r="A12" s="86"/>
      <c r="B12" s="104" t="str">
        <f>IF('AUA Monthly Report'!D12=""," ", 'AUA Monthly Report'!D12)</f>
        <v xml:space="preserve"> </v>
      </c>
      <c r="C12" s="103"/>
      <c r="D12" s="181" t="str">
        <f t="shared" si="0"/>
        <v/>
      </c>
      <c r="E12" s="103"/>
      <c r="F12" s="103"/>
      <c r="G12" s="103"/>
      <c r="H12" s="103"/>
    </row>
    <row r="13" spans="1:8" x14ac:dyDescent="0.25">
      <c r="A13" s="86"/>
      <c r="B13" s="104" t="str">
        <f>IF('AUA Monthly Report'!D13=""," ", 'AUA Monthly Report'!D13)</f>
        <v xml:space="preserve"> </v>
      </c>
      <c r="C13" s="103"/>
      <c r="D13" s="181" t="str">
        <f t="shared" si="0"/>
        <v/>
      </c>
      <c r="E13" s="103"/>
      <c r="F13" s="103"/>
      <c r="G13" s="103"/>
      <c r="H13" s="103"/>
    </row>
    <row r="14" spans="1:8" x14ac:dyDescent="0.25">
      <c r="A14" s="86"/>
      <c r="B14" s="104" t="str">
        <f>IF('AUA Monthly Report'!D14=""," ", 'AUA Monthly Report'!D14)</f>
        <v xml:space="preserve"> </v>
      </c>
      <c r="C14" s="103"/>
      <c r="D14" s="181" t="str">
        <f t="shared" si="0"/>
        <v/>
      </c>
      <c r="E14" s="103"/>
      <c r="F14" s="103"/>
      <c r="G14" s="103"/>
      <c r="H14" s="103"/>
    </row>
    <row r="15" spans="1:8" x14ac:dyDescent="0.25">
      <c r="A15" s="86"/>
      <c r="B15" s="104" t="str">
        <f>IF('AUA Monthly Report'!D15=""," ", 'AUA Monthly Report'!D15)</f>
        <v xml:space="preserve"> </v>
      </c>
      <c r="C15" s="103"/>
      <c r="D15" s="181" t="str">
        <f t="shared" si="0"/>
        <v/>
      </c>
      <c r="E15" s="103"/>
      <c r="F15" s="103"/>
      <c r="G15" s="103"/>
      <c r="H15" s="103"/>
    </row>
    <row r="16" spans="1:8" x14ac:dyDescent="0.25">
      <c r="A16" s="86"/>
      <c r="B16" s="104" t="str">
        <f>IF('AUA Monthly Report'!D16=""," ", 'AUA Monthly Report'!D16)</f>
        <v xml:space="preserve"> </v>
      </c>
      <c r="C16" s="103"/>
      <c r="D16" s="181" t="str">
        <f t="shared" si="0"/>
        <v/>
      </c>
      <c r="E16" s="103"/>
      <c r="F16" s="103"/>
      <c r="G16" s="103"/>
      <c r="H16" s="103"/>
    </row>
    <row r="17" spans="1:8" x14ac:dyDescent="0.25">
      <c r="A17" s="86"/>
      <c r="B17" s="104" t="str">
        <f>IF('AUA Monthly Report'!D17=""," ", 'AUA Monthly Report'!D17)</f>
        <v xml:space="preserve"> </v>
      </c>
      <c r="C17" s="103"/>
      <c r="D17" s="181" t="str">
        <f t="shared" si="0"/>
        <v/>
      </c>
      <c r="E17" s="103"/>
      <c r="F17" s="103"/>
      <c r="G17" s="103"/>
      <c r="H17" s="103"/>
    </row>
    <row r="18" spans="1:8" x14ac:dyDescent="0.25">
      <c r="A18" s="86"/>
      <c r="B18" s="104" t="str">
        <f>IF('AUA Monthly Report'!D18=""," ", 'AUA Monthly Report'!D18)</f>
        <v xml:space="preserve"> </v>
      </c>
      <c r="C18" s="103"/>
      <c r="D18" s="181" t="str">
        <f t="shared" si="0"/>
        <v/>
      </c>
      <c r="E18" s="103"/>
      <c r="F18" s="103"/>
      <c r="G18" s="103"/>
      <c r="H18" s="103"/>
    </row>
    <row r="19" spans="1:8" x14ac:dyDescent="0.25">
      <c r="A19" s="86"/>
      <c r="B19" s="104" t="str">
        <f>IF('AUA Monthly Report'!D19=""," ", 'AUA Monthly Report'!D19)</f>
        <v xml:space="preserve"> </v>
      </c>
      <c r="C19" s="103"/>
      <c r="D19" s="181" t="str">
        <f t="shared" si="0"/>
        <v/>
      </c>
      <c r="E19" s="103"/>
      <c r="F19" s="103"/>
      <c r="G19" s="103"/>
      <c r="H19" s="103"/>
    </row>
    <row r="20" spans="1:8" x14ac:dyDescent="0.25">
      <c r="A20" s="86"/>
      <c r="B20" s="104" t="str">
        <f>IF('AUA Monthly Report'!D20=""," ", 'AUA Monthly Report'!D20)</f>
        <v xml:space="preserve"> </v>
      </c>
      <c r="C20" s="103"/>
      <c r="D20" s="181" t="str">
        <f t="shared" si="0"/>
        <v/>
      </c>
      <c r="E20" s="103"/>
      <c r="F20" s="103"/>
      <c r="G20" s="103"/>
      <c r="H20" s="103"/>
    </row>
    <row r="21" spans="1:8" x14ac:dyDescent="0.25">
      <c r="A21" s="86"/>
      <c r="B21" s="104" t="str">
        <f>IF('AUA Monthly Report'!D21=""," ", 'AUA Monthly Report'!D21)</f>
        <v xml:space="preserve"> </v>
      </c>
      <c r="C21" s="103"/>
      <c r="D21" s="181" t="str">
        <f t="shared" si="0"/>
        <v/>
      </c>
      <c r="E21" s="103"/>
      <c r="F21" s="103"/>
      <c r="G21" s="103"/>
      <c r="H21" s="103"/>
    </row>
    <row r="22" spans="1:8" x14ac:dyDescent="0.25">
      <c r="A22" s="86"/>
      <c r="B22" s="104" t="str">
        <f>IF('AUA Monthly Report'!D22=""," ", 'AUA Monthly Report'!D22)</f>
        <v xml:space="preserve"> </v>
      </c>
      <c r="C22" s="103"/>
      <c r="D22" s="181" t="str">
        <f t="shared" si="0"/>
        <v/>
      </c>
      <c r="E22" s="103"/>
      <c r="F22" s="103"/>
      <c r="G22" s="103"/>
      <c r="H22" s="103"/>
    </row>
    <row r="23" spans="1:8" x14ac:dyDescent="0.25">
      <c r="A23" s="86"/>
      <c r="B23" s="104" t="str">
        <f>IF('AUA Monthly Report'!D23=""," ", 'AUA Monthly Report'!D23)</f>
        <v xml:space="preserve"> </v>
      </c>
      <c r="C23" s="103"/>
      <c r="D23" s="181" t="str">
        <f t="shared" si="0"/>
        <v/>
      </c>
      <c r="E23" s="103"/>
      <c r="F23" s="103"/>
      <c r="G23" s="103"/>
      <c r="H23" s="103"/>
    </row>
    <row r="24" spans="1:8" x14ac:dyDescent="0.25">
      <c r="A24" s="86"/>
      <c r="B24" s="104" t="str">
        <f>IF('AUA Monthly Report'!D24=""," ", 'AUA Monthly Report'!D24)</f>
        <v xml:space="preserve"> </v>
      </c>
      <c r="C24" s="103"/>
      <c r="D24" s="181" t="str">
        <f t="shared" si="0"/>
        <v/>
      </c>
      <c r="E24" s="103"/>
      <c r="F24" s="103"/>
      <c r="G24" s="103"/>
      <c r="H24" s="103"/>
    </row>
    <row r="25" spans="1:8" x14ac:dyDescent="0.25">
      <c r="A25" s="7" t="s">
        <v>13</v>
      </c>
      <c r="B25" s="104"/>
      <c r="C25" s="104"/>
      <c r="D25" s="182"/>
      <c r="E25" s="104"/>
      <c r="F25" s="104"/>
      <c r="G25" s="104"/>
      <c r="H25" s="107"/>
    </row>
    <row r="26" spans="1:8" x14ac:dyDescent="0.25">
      <c r="A26" s="55"/>
      <c r="B26" s="55"/>
      <c r="C26" s="55"/>
      <c r="D26" s="55"/>
      <c r="E26" s="55"/>
      <c r="F26" s="55"/>
      <c r="G26" s="55"/>
      <c r="H26" s="55"/>
    </row>
    <row r="27" spans="1:8" x14ac:dyDescent="0.25">
      <c r="A27" s="145" t="s">
        <v>45</v>
      </c>
      <c r="B27" s="55"/>
      <c r="C27" s="55"/>
      <c r="D27" s="55"/>
      <c r="E27" s="55"/>
      <c r="F27" s="55"/>
      <c r="G27" s="55"/>
      <c r="H27" s="55"/>
    </row>
  </sheetData>
  <sheetProtection algorithmName="SHA-512" hashValue="r5jlBfK4zrpsN+PURJmD2/aDHMaqCBNlJ5IrxM5fLqTkoc8tqesqtSf1KVetuFYQ9LITqWx7WiALyngPLf8c4g==" saltValue="yhjbU/3Gl14/DCsOFhU+Uw==" spinCount="100000" sheet="1" objects="1" scenarios="1" selectLockedCells="1"/>
  <pageMargins left="0.7" right="0.7" top="0.75" bottom="0.75" header="0.3" footer="0.3"/>
  <pageSetup orientation="portrait" horizontalDpi="4294967295" verticalDpi="4294967295" r:id="rId1"/>
  <ignoredErrors>
    <ignoredError sqref="D9 D10:D2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"/>
  <sheetViews>
    <sheetView workbookViewId="0">
      <selection activeCell="T22" sqref="T22"/>
    </sheetView>
  </sheetViews>
  <sheetFormatPr defaultRowHeight="15" x14ac:dyDescent="0.25"/>
  <sheetData/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25"/>
  <sheetViews>
    <sheetView showGridLines="0" workbookViewId="0">
      <selection activeCell="C12" sqref="C12"/>
    </sheetView>
  </sheetViews>
  <sheetFormatPr defaultRowHeight="15" x14ac:dyDescent="0.25"/>
  <cols>
    <col min="2" max="2" width="16.140625" customWidth="1"/>
    <col min="3" max="3" width="24.5703125" customWidth="1"/>
    <col min="4" max="4" width="20.5703125" customWidth="1"/>
    <col min="5" max="5" width="25.5703125" customWidth="1"/>
    <col min="6" max="6" width="20.42578125" customWidth="1"/>
    <col min="7" max="7" width="18.85546875" customWidth="1"/>
    <col min="8" max="8" width="22.42578125" customWidth="1"/>
  </cols>
  <sheetData>
    <row r="2" spans="2:8" ht="21" x14ac:dyDescent="0.35">
      <c r="D2" s="45" t="s">
        <v>15</v>
      </c>
      <c r="E2" s="45"/>
      <c r="F2" s="45"/>
      <c r="G2" s="45"/>
    </row>
    <row r="3" spans="2:8" s="10" customFormat="1" ht="15.75" thickBot="1" x14ac:dyDescent="0.3"/>
    <row r="4" spans="2:8" ht="17.25" customHeight="1" x14ac:dyDescent="0.25">
      <c r="B4" s="17"/>
      <c r="C4" s="132" t="s">
        <v>37</v>
      </c>
      <c r="D4" s="134" t="s">
        <v>16</v>
      </c>
      <c r="E4" s="40"/>
      <c r="F4" s="46"/>
      <c r="G4" s="136" t="s">
        <v>17</v>
      </c>
      <c r="H4" s="132" t="s">
        <v>18</v>
      </c>
    </row>
    <row r="5" spans="2:8" ht="24.75" thickBot="1" x14ac:dyDescent="0.3">
      <c r="B5" s="18" t="s">
        <v>20</v>
      </c>
      <c r="C5" s="133"/>
      <c r="D5" s="135"/>
      <c r="E5" s="41" t="s">
        <v>19</v>
      </c>
      <c r="F5" s="47" t="s">
        <v>21</v>
      </c>
      <c r="G5" s="137"/>
      <c r="H5" s="133"/>
    </row>
    <row r="6" spans="2:8" x14ac:dyDescent="0.25">
      <c r="B6" s="71" t="s">
        <v>22</v>
      </c>
      <c r="C6" s="19"/>
      <c r="D6" s="20"/>
      <c r="E6" s="21"/>
      <c r="F6" s="51"/>
      <c r="G6" s="138" t="s">
        <v>38</v>
      </c>
      <c r="H6" s="140" t="s">
        <v>41</v>
      </c>
    </row>
    <row r="7" spans="2:8" ht="86.25" customHeight="1" thickBot="1" x14ac:dyDescent="0.3">
      <c r="B7" s="72" t="s">
        <v>23</v>
      </c>
      <c r="C7" s="68" t="s">
        <v>47</v>
      </c>
      <c r="D7" s="52" t="s">
        <v>39</v>
      </c>
      <c r="E7" s="53" t="s">
        <v>48</v>
      </c>
      <c r="F7" s="53" t="s">
        <v>24</v>
      </c>
      <c r="G7" s="139"/>
      <c r="H7" s="141"/>
    </row>
    <row r="8" spans="2:8" ht="24.75" customHeight="1" x14ac:dyDescent="0.25">
      <c r="B8" s="15" t="s">
        <v>25</v>
      </c>
      <c r="C8" s="113" t="s">
        <v>26</v>
      </c>
      <c r="D8" s="114"/>
      <c r="E8" s="117" t="s">
        <v>42</v>
      </c>
      <c r="F8" s="118"/>
      <c r="G8" s="121" t="s">
        <v>43</v>
      </c>
      <c r="H8" s="122"/>
    </row>
    <row r="9" spans="2:8" ht="28.5" customHeight="1" thickBot="1" x14ac:dyDescent="0.45">
      <c r="B9" s="16" t="s">
        <v>27</v>
      </c>
      <c r="C9" s="115"/>
      <c r="D9" s="116"/>
      <c r="E9" s="119"/>
      <c r="F9" s="120"/>
      <c r="G9" s="123"/>
      <c r="H9" s="124"/>
    </row>
    <row r="10" spans="2:8" x14ac:dyDescent="0.25">
      <c r="B10" s="11">
        <v>10</v>
      </c>
      <c r="C10" s="125" t="s">
        <v>28</v>
      </c>
      <c r="D10" s="127">
        <v>1</v>
      </c>
      <c r="E10" s="129">
        <v>0</v>
      </c>
      <c r="F10" s="59"/>
      <c r="G10" s="129">
        <v>1</v>
      </c>
      <c r="H10" s="131">
        <v>1</v>
      </c>
    </row>
    <row r="11" spans="2:8" ht="18" customHeight="1" thickBot="1" x14ac:dyDescent="0.3">
      <c r="B11" s="12" t="s">
        <v>29</v>
      </c>
      <c r="C11" s="126"/>
      <c r="D11" s="128"/>
      <c r="E11" s="130"/>
      <c r="F11" s="60">
        <v>1</v>
      </c>
      <c r="G11" s="130"/>
      <c r="H11" s="126"/>
    </row>
    <row r="12" spans="2:8" ht="20.100000000000001" customHeight="1" thickBot="1" x14ac:dyDescent="0.3">
      <c r="B12" s="13">
        <v>9</v>
      </c>
      <c r="C12" s="155"/>
      <c r="D12" s="156"/>
      <c r="E12" s="146"/>
      <c r="F12" s="146"/>
      <c r="G12" s="146"/>
      <c r="H12" s="146"/>
    </row>
    <row r="13" spans="2:8" ht="20.100000000000001" customHeight="1" thickBot="1" x14ac:dyDescent="0.3">
      <c r="B13" s="13">
        <v>8</v>
      </c>
      <c r="C13" s="155"/>
      <c r="D13" s="156"/>
      <c r="E13" s="147"/>
      <c r="F13" s="147"/>
      <c r="G13" s="147"/>
      <c r="H13" s="147"/>
    </row>
    <row r="14" spans="2:8" ht="20.100000000000001" customHeight="1" thickBot="1" x14ac:dyDescent="0.3">
      <c r="B14" s="13">
        <v>7</v>
      </c>
      <c r="C14" s="155"/>
      <c r="D14" s="156"/>
      <c r="E14" s="147"/>
      <c r="F14" s="147"/>
      <c r="G14" s="147"/>
      <c r="H14" s="147"/>
    </row>
    <row r="15" spans="2:8" ht="20.100000000000001" customHeight="1" thickBot="1" x14ac:dyDescent="0.3">
      <c r="B15" s="13">
        <v>6</v>
      </c>
      <c r="C15" s="155"/>
      <c r="D15" s="156"/>
      <c r="E15" s="147"/>
      <c r="F15" s="147"/>
      <c r="G15" s="147"/>
      <c r="H15" s="147"/>
    </row>
    <row r="16" spans="2:8" ht="20.100000000000001" customHeight="1" thickBot="1" x14ac:dyDescent="0.3">
      <c r="B16" s="13">
        <v>5</v>
      </c>
      <c r="C16" s="155"/>
      <c r="D16" s="156"/>
      <c r="E16" s="147"/>
      <c r="F16" s="147"/>
      <c r="G16" s="147"/>
      <c r="H16" s="147"/>
    </row>
    <row r="17" spans="2:8" ht="20.100000000000001" customHeight="1" thickBot="1" x14ac:dyDescent="0.3">
      <c r="B17" s="13">
        <v>4</v>
      </c>
      <c r="C17" s="155"/>
      <c r="D17" s="156"/>
      <c r="E17" s="147"/>
      <c r="F17" s="147"/>
      <c r="G17" s="147"/>
      <c r="H17" s="147"/>
    </row>
    <row r="18" spans="2:8" ht="20.100000000000001" customHeight="1" x14ac:dyDescent="0.25">
      <c r="B18" s="61">
        <v>3</v>
      </c>
      <c r="C18" s="157"/>
      <c r="D18" s="158"/>
      <c r="E18" s="148"/>
      <c r="F18" s="148"/>
      <c r="G18" s="151"/>
      <c r="H18" s="152"/>
    </row>
    <row r="19" spans="2:8" ht="20.100000000000001" customHeight="1" thickBot="1" x14ac:dyDescent="0.3">
      <c r="B19" s="62" t="s">
        <v>30</v>
      </c>
      <c r="C19" s="159"/>
      <c r="D19" s="160"/>
      <c r="E19" s="149"/>
      <c r="F19" s="149"/>
      <c r="G19" s="153"/>
      <c r="H19" s="154"/>
    </row>
    <row r="20" spans="2:8" ht="20.100000000000001" customHeight="1" thickBot="1" x14ac:dyDescent="0.3">
      <c r="B20" s="13">
        <v>2</v>
      </c>
      <c r="C20" s="155"/>
      <c r="D20" s="156"/>
      <c r="E20" s="147"/>
      <c r="F20" s="147"/>
      <c r="G20" s="146"/>
      <c r="H20" s="147"/>
    </row>
    <row r="21" spans="2:8" ht="20.100000000000001" customHeight="1" thickBot="1" x14ac:dyDescent="0.3">
      <c r="B21" s="14">
        <v>1</v>
      </c>
      <c r="C21" s="161"/>
      <c r="D21" s="162"/>
      <c r="E21" s="150"/>
      <c r="F21" s="150"/>
      <c r="G21" s="150"/>
      <c r="H21" s="150"/>
    </row>
    <row r="22" spans="2:8" ht="15.75" thickTop="1" x14ac:dyDescent="0.25"/>
    <row r="23" spans="2:8" x14ac:dyDescent="0.25">
      <c r="B23" s="70" t="s">
        <v>45</v>
      </c>
    </row>
    <row r="24" spans="2:8" x14ac:dyDescent="0.25">
      <c r="H24" s="10"/>
    </row>
    <row r="25" spans="2:8" x14ac:dyDescent="0.25">
      <c r="H25" s="10" t="s">
        <v>46</v>
      </c>
    </row>
  </sheetData>
  <mergeCells count="18">
    <mergeCell ref="C4:C5"/>
    <mergeCell ref="D4:D5"/>
    <mergeCell ref="G4:G5"/>
    <mergeCell ref="H4:H5"/>
    <mergeCell ref="G6:G7"/>
    <mergeCell ref="H6:H7"/>
    <mergeCell ref="C18:C19"/>
    <mergeCell ref="D18:D19"/>
    <mergeCell ref="G18:G19"/>
    <mergeCell ref="H18:H19"/>
    <mergeCell ref="C8:D9"/>
    <mergeCell ref="E8:F9"/>
    <mergeCell ref="G8:H9"/>
    <mergeCell ref="C10:C11"/>
    <mergeCell ref="D10:D11"/>
    <mergeCell ref="E10:E11"/>
    <mergeCell ref="G10:G11"/>
    <mergeCell ref="H10:H11"/>
  </mergeCells>
  <pageMargins left="0.37" right="0.42" top="0.62" bottom="0.3" header="0.3" footer="0.3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91DC59EB5DD4882D9CC9767EE7AE9" ma:contentTypeVersion="1" ma:contentTypeDescription="Create a new document." ma:contentTypeScope="" ma:versionID="366a5ecf2ef4a16f334918f7cd3db157">
  <xsd:schema xmlns:xsd="http://www.w3.org/2001/XMLSchema" xmlns:xs="http://www.w3.org/2001/XMLSchema" xmlns:p="http://schemas.microsoft.com/office/2006/metadata/properties" xmlns:ns2="7779263f-12c7-4a26-a67c-feafd3f1c197" targetNamespace="http://schemas.microsoft.com/office/2006/metadata/properties" ma:root="true" ma:fieldsID="8d39e934a3d6e49832353577f5d341ba" ns2:_="">
    <xsd:import namespace="7779263f-12c7-4a26-a67c-feafd3f1c1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9263f-12c7-4a26-a67c-feafd3f1c1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43344-D457-4181-98C1-704E40180391}"/>
</file>

<file path=customXml/itemProps2.xml><?xml version="1.0" encoding="utf-8"?>
<ds:datastoreItem xmlns:ds="http://schemas.openxmlformats.org/officeDocument/2006/customXml" ds:itemID="{C9DBDE89-A911-4A9C-AD33-026D3F501D8D}"/>
</file>

<file path=customXml/itemProps3.xml><?xml version="1.0" encoding="utf-8"?>
<ds:datastoreItem xmlns:ds="http://schemas.openxmlformats.org/officeDocument/2006/customXml" ds:itemID="{AE205341-8150-4EB6-A350-A30C132E4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AUA Monthly Report</vt:lpstr>
      <vt:lpstr>AUA GRAPH</vt:lpstr>
      <vt:lpstr>SLEEP Measures</vt:lpstr>
      <vt:lpstr>Sedative GRAPH</vt:lpstr>
      <vt:lpstr>Score card</vt:lpstr>
    </vt:vector>
  </TitlesOfParts>
  <Company>Alberta Health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vanjajovic</dc:creator>
  <cp:lastModifiedBy>Windows User</cp:lastModifiedBy>
  <cp:lastPrinted>2016-05-26T16:27:57Z</cp:lastPrinted>
  <dcterms:created xsi:type="dcterms:W3CDTF">2014-05-30T22:17:50Z</dcterms:created>
  <dcterms:modified xsi:type="dcterms:W3CDTF">2019-03-18T20:45:11Z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0x010100B7C91DC59EB5DD4882D9CC9767EE7AE9</vt:lpwstr>
  </property>
</Properties>
</file>